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0" windowWidth="15270" windowHeight="4200" tabRatio="966" activeTab="1"/>
  </bookViews>
  <sheets>
    <sheet name="PG1" sheetId="1" r:id="rId1"/>
    <sheet name="PG2-4" sheetId="2" r:id="rId2"/>
  </sheets>
  <externalReferences>
    <externalReference r:id="rId5"/>
    <externalReference r:id="rId6"/>
    <externalReference r:id="rId7"/>
    <externalReference r:id="rId8"/>
  </externalReferences>
  <definedNames>
    <definedName name="Actual">#REF!,#REF!,#REF!,#REF!,#REF!,#REF!</definedName>
    <definedName name="Adjustments">#REF!</definedName>
    <definedName name="ADV_ADJ">#REF!</definedName>
    <definedName name="ADV_ADJ_UT">#REF!</definedName>
    <definedName name="ADV_ADJ_WY">#REF!</definedName>
    <definedName name="ADVERTISECORP">#REF!</definedName>
    <definedName name="ADVERTISESUMMARY">#REF!</definedName>
    <definedName name="ADVERTISEWP1">#REF!</definedName>
    <definedName name="ADVERTISEWP2">#REF!</definedName>
    <definedName name="ADVERTISEWP3">#REF!</definedName>
    <definedName name="ADVERTISEWP4">#REF!</definedName>
    <definedName name="Affl_ROR_Adj">#REF!</definedName>
    <definedName name="Affl_ROR_Adj_UT">#REF!</definedName>
    <definedName name="Affl_ROR_Adj_WY">#REF!</definedName>
    <definedName name="ALLINONE">#REF!</definedName>
    <definedName name="ALLOC_FACTORS_DATA">#REF!</definedName>
    <definedName name="ALLOC_FACTORS_DROP">#REF!</definedName>
    <definedName name="AllocationFactors">#REF!</definedName>
    <definedName name="ANN_DEP_ADJ_GEN">#REF!</definedName>
    <definedName name="ANN_DEP_ADJ_PROD">#REF!</definedName>
    <definedName name="ANN_DEP_ADJ_UT">#REF!</definedName>
    <definedName name="ANN_DEP_ADJ_WY">#REF!</definedName>
    <definedName name="AVE_101_WY">#REF!</definedName>
    <definedName name="AVE_105_UT">#REF!</definedName>
    <definedName name="AVE_106_GEN">#REF!</definedName>
    <definedName name="AVE_106_PROD">#REF!</definedName>
    <definedName name="AVE_106_UT">#REF!</definedName>
    <definedName name="AVE_106_WY">#REF!</definedName>
    <definedName name="AVE_108_GEN">#REF!</definedName>
    <definedName name="AVE_108_PROD">#REF!</definedName>
    <definedName name="AVE_108_UT">#REF!</definedName>
    <definedName name="AVE_108_WY">#REF!</definedName>
    <definedName name="AVE_111_GEN">#REF!</definedName>
    <definedName name="AVE_111_PROD">#REF!</definedName>
    <definedName name="AVE_111_UT">#REF!</definedName>
    <definedName name="AVE_111_WY">#REF!</definedName>
    <definedName name="AVE_154_WY">#REF!</definedName>
    <definedName name="AVE_1641_PROD">#REF!</definedName>
    <definedName name="AVE_165_GEN">#REF!</definedName>
    <definedName name="AVE_2351_UT">#REF!</definedName>
    <definedName name="AVE_2351_WY">#REF!</definedName>
    <definedName name="AVE_2531_GEN">#REF!</definedName>
    <definedName name="AVE_255_GEN">#REF!</definedName>
    <definedName name="AVE_255_PROD">#REF!</definedName>
    <definedName name="AVE_255_UT">#REF!</definedName>
    <definedName name="AVE_255_WY">#REF!</definedName>
    <definedName name="AVE_282_GEN">#REF!</definedName>
    <definedName name="AVE_282_PROD">#REF!</definedName>
    <definedName name="AVE_282_UT">#REF!</definedName>
    <definedName name="AVE_282_WY">#REF!</definedName>
    <definedName name="AVE_2821_GEN">#REF!</definedName>
    <definedName name="AVE_2821_PROD">#REF!</definedName>
    <definedName name="AVE_2821_UT">#REF!</definedName>
    <definedName name="AVE_2821_WY">#REF!</definedName>
    <definedName name="AVE_2826_GEN">#REF!</definedName>
    <definedName name="AVE_RB_101_PROD_ADJ">#REF!</definedName>
    <definedName name="AVE_RB_108_PROD_ADJ">#REF!</definedName>
    <definedName name="AVE_RB_111_PROD_ADJ">#REF!</definedName>
    <definedName name="AVE_SEL_ADJ_101_PROD">#REF!</definedName>
    <definedName name="AVE_SEL_ADJ_108_PROD">#REF!</definedName>
    <definedName name="AVE_SEL_ADJ_111_PROD">#REF!</definedName>
    <definedName name="AVE_UND_STO">#REF!</definedName>
    <definedName name="AVG_154_UT">#REF!</definedName>
    <definedName name="AVG_INCENTIVE">#REF!</definedName>
    <definedName name="BAD_DEBT_ADJ_UT">#REF!</definedName>
    <definedName name="BAD_DEBT_ADJ_WY">#REF!</definedName>
    <definedName name="BANK_VAC">#REF!</definedName>
    <definedName name="baseenddate">#REF!</definedName>
    <definedName name="CapStr">#REF!</definedName>
    <definedName name="CASE_ADJ_LABOR_WYO">#REF!</definedName>
    <definedName name="CASE_LABOR_ADJ">#REF!</definedName>
    <definedName name="CASEADJ_LABOR_UT">#REF!</definedName>
    <definedName name="CASERBSCENARIOS">#REF!</definedName>
    <definedName name="CASEWCCFormula">#REF!</definedName>
    <definedName name="CASEWCCNumber">#REF!</definedName>
    <definedName name="CCSSUMMARY">#REF!</definedName>
    <definedName name="CET">'[4]CET'!$A$1:$B$179</definedName>
    <definedName name="CISRETIREMENT">#REF!</definedName>
    <definedName name="CO2_ADJ_UT">#REF!</definedName>
    <definedName name="CO2_ADJ_WY">#REF!</definedName>
    <definedName name="CO2_EXP_LIAB_UTAH">#REF!</definedName>
    <definedName name="CO2_FTX_LIAB_UTAH">#REF!</definedName>
    <definedName name="CO2_HOT">#REF!</definedName>
    <definedName name="CO2_STTX_LIAB_UTAH">#REF!</definedName>
    <definedName name="COI4DNG">'[2]CRITERIA'!$B$533:$D$534</definedName>
    <definedName name="COI4DTH">'[2]CRITERIA'!$B$530:$D$531</definedName>
    <definedName name="COI4GAS">'[2]CRITERIA'!$B$536:$D$537</definedName>
    <definedName name="COICDNG">'[2]CRITERIA'!$B$544:$D$546</definedName>
    <definedName name="COICDTH">'[2]CRITERIA'!$B$540:$D$542</definedName>
    <definedName name="COICGAS">'[2]CRITERIA'!$B$548:$D$550</definedName>
    <definedName name="COMM_REV_CO">#REF!</definedName>
    <definedName name="COMM_REV_ID">#REF!</definedName>
    <definedName name="COMM_REV_UT">#REF!</definedName>
    <definedName name="COMM_REV_WY">#REF!</definedName>
    <definedName name="CONTROLPANEL">#REF!</definedName>
    <definedName name="CORDAPTIX">#REF!</definedName>
    <definedName name="CORP_ROI">#REF!</definedName>
    <definedName name="COSFactors">#REF!</definedName>
    <definedName name="COSInput">#REF!</definedName>
    <definedName name="COSSummary">#REF!</definedName>
    <definedName name="dblink">'[4]QUERY_FOR PIVOT'!$A$1:$H$2559</definedName>
    <definedName name="Decouple">#REF!</definedName>
    <definedName name="Decouple1">#REF!</definedName>
    <definedName name="Decouple1a">#REF!</definedName>
    <definedName name="Decouple2">#REF!</definedName>
    <definedName name="Decouple2A">#REF!</definedName>
    <definedName name="Decouple2B">#REF!</definedName>
    <definedName name="Decouple3">#REF!</definedName>
    <definedName name="Decouple4">#REF!</definedName>
    <definedName name="Decouple5">#REF!</definedName>
    <definedName name="Decouple6">#REF!</definedName>
    <definedName name="Decouple6a">#REF!</definedName>
    <definedName name="Decouple6B">#REF!</definedName>
    <definedName name="Decouple6c">#REF!</definedName>
    <definedName name="Decouple7">#REF!</definedName>
    <definedName name="Decouple8">#REF!</definedName>
    <definedName name="Decouple9">#REF!</definedName>
    <definedName name="DEPT">#REF!</definedName>
    <definedName name="DON_ADJ">#REF!</definedName>
    <definedName name="DON_ADJ_UT">#REF!</definedName>
    <definedName name="DON_ADJ_WY">#REF!</definedName>
    <definedName name="DONATIONSCORP">#REF!</definedName>
    <definedName name="DONATIONSSUMMARY">#REF!</definedName>
    <definedName name="DPUORIGINAL">#REF!</definedName>
    <definedName name="DPUORIGINAL1">#REF!</definedName>
    <definedName name="DPUSUMMARY">#REF!</definedName>
    <definedName name="EVENT_ADJ">#REF!</definedName>
    <definedName name="EVENT_ADJ_UT">#REF!</definedName>
    <definedName name="EVENT_ADJ_WY">#REF!</definedName>
    <definedName name="EXPENSE_SENARIOS">#REF!</definedName>
    <definedName name="F1_COM_UT_PER1">#REF!</definedName>
    <definedName name="F1_COM_UT_PER10">#REF!</definedName>
    <definedName name="F1_COM_UT_PER11">#REF!</definedName>
    <definedName name="F1_COM_UT_PER12">#REF!</definedName>
    <definedName name="F1_COM_UT_PER2">#REF!</definedName>
    <definedName name="F1_COM_UT_PER3">#REF!</definedName>
    <definedName name="F1_COM_UT_PER4">#REF!</definedName>
    <definedName name="F1_COM_UT_PER5">#REF!</definedName>
    <definedName name="F1_COM_UT_PER6">#REF!</definedName>
    <definedName name="F1_COM_UT_PER7">#REF!</definedName>
    <definedName name="F1_COM_UT_PER8">#REF!</definedName>
    <definedName name="F1_COM_UT_PER9">#REF!</definedName>
    <definedName name="F1_COM_WY_PER1">#REF!</definedName>
    <definedName name="F1_COM_WY_PER10">#REF!</definedName>
    <definedName name="F1_COM_WY_PER11">#REF!</definedName>
    <definedName name="F1_COM_WY_PER12">#REF!</definedName>
    <definedName name="F1_COM_WY_PER2">#REF!</definedName>
    <definedName name="F1_COM_WY_PER3">#REF!</definedName>
    <definedName name="F1_COM_WY_PER4">#REF!</definedName>
    <definedName name="F1_COM_WY_PER5">#REF!</definedName>
    <definedName name="F1_COM_WY_PER6">#REF!</definedName>
    <definedName name="F1_COM_WY_PER7">#REF!</definedName>
    <definedName name="F1_COM_WY_PER8">#REF!</definedName>
    <definedName name="F1_COM_WY_PER9">#REF!</definedName>
    <definedName name="F1_DNG_UT_PER1">#REF!</definedName>
    <definedName name="F1_DNG_UT_PER10">#REF!</definedName>
    <definedName name="F1_DNG_UT_PER11">#REF!</definedName>
    <definedName name="F1_DNG_UT_PER12">#REF!</definedName>
    <definedName name="F1_DNG_UT_PER2">#REF!</definedName>
    <definedName name="F1_DNG_UT_PER3">#REF!</definedName>
    <definedName name="F1_DNG_UT_PER4">#REF!</definedName>
    <definedName name="F1_DNG_UT_PER5">#REF!</definedName>
    <definedName name="F1_DNG_UT_PER6">#REF!</definedName>
    <definedName name="F1_DNG_UT_PER7">#REF!</definedName>
    <definedName name="F1_DNG_UT_PER8">#REF!</definedName>
    <definedName name="F1_DNG_UT_PER9">#REF!</definedName>
    <definedName name="F1_DNG_WY_PER1">#REF!</definedName>
    <definedName name="F1_DNG_WY_PER10">#REF!</definedName>
    <definedName name="F1_DNG_WY_PER11">#REF!</definedName>
    <definedName name="F1_DNG_WY_PER12">#REF!</definedName>
    <definedName name="F1_DNG_WY_PER2">#REF!</definedName>
    <definedName name="F1_DNG_WY_PER3">#REF!</definedName>
    <definedName name="F1_DNG_WY_PER4">#REF!</definedName>
    <definedName name="F1_DNG_WY_PER5">#REF!</definedName>
    <definedName name="F1_DNG_WY_PER6">#REF!</definedName>
    <definedName name="F1_DNG_WY_PER7">#REF!</definedName>
    <definedName name="F1_DNG_WY_PER8">#REF!</definedName>
    <definedName name="F1_DNG_WY_PER9">#REF!</definedName>
    <definedName name="F1_SNG_UT_PER1">#REF!</definedName>
    <definedName name="F1_SNG_UT_PER10">#REF!</definedName>
    <definedName name="F1_SNG_UT_PER11">#REF!</definedName>
    <definedName name="F1_SNG_UT_PER12">#REF!</definedName>
    <definedName name="F1_SNG_UT_PER2">#REF!</definedName>
    <definedName name="F1_SNG_UT_PER3">#REF!</definedName>
    <definedName name="F1_SNG_UT_PER4">#REF!</definedName>
    <definedName name="F1_SNG_UT_PER5">#REF!</definedName>
    <definedName name="F1_SNG_UT_PER6">#REF!</definedName>
    <definedName name="F1_SNG_UT_PER7">#REF!</definedName>
    <definedName name="F1_SNG_UT_PER8">#REF!</definedName>
    <definedName name="F1_SNG_UT_PER9">#REF!</definedName>
    <definedName name="F1_WNA_UT_PER1">#REF!</definedName>
    <definedName name="F1_WNA_UT_PER10">#REF!</definedName>
    <definedName name="F1_WNA_UT_PER11">#REF!</definedName>
    <definedName name="F1_WNA_UT_PER12">#REF!</definedName>
    <definedName name="F1_WNA_UT_PER2">#REF!</definedName>
    <definedName name="F1_WNA_UT_PER3">#REF!</definedName>
    <definedName name="F1_WNA_UT_PER4">#REF!</definedName>
    <definedName name="F1_WNA_UT_PER5">#REF!</definedName>
    <definedName name="F1_WNA_UT_PER6">#REF!</definedName>
    <definedName name="F1_WNA_UT_PER7">#REF!</definedName>
    <definedName name="F1_WNA_UT_PER8">#REF!</definedName>
    <definedName name="F1_WNA_UT_PER9">#REF!</definedName>
    <definedName name="F3_COM_UT_PER1">#REF!</definedName>
    <definedName name="F3_COM_UT_PER10">#REF!</definedName>
    <definedName name="F3_COM_UT_PER11">#REF!</definedName>
    <definedName name="F3_COM_UT_PER12">#REF!</definedName>
    <definedName name="F3_COM_UT_PER2">#REF!</definedName>
    <definedName name="F3_COM_UT_PER3">#REF!</definedName>
    <definedName name="F3_COM_UT_PER4">#REF!</definedName>
    <definedName name="F3_COM_UT_PER5">#REF!</definedName>
    <definedName name="F3_COM_UT_PER6">#REF!</definedName>
    <definedName name="F3_COM_UT_PER7">#REF!</definedName>
    <definedName name="F3_COM_UT_PER8">#REF!</definedName>
    <definedName name="F3_COM_UT_PER9">#REF!</definedName>
    <definedName name="F3_DNG_UT_PER1">#REF!</definedName>
    <definedName name="F3_DNG_UT_PER10">#REF!</definedName>
    <definedName name="F3_DNG_UT_PER11">#REF!</definedName>
    <definedName name="F3_DNG_UT_PER12">#REF!</definedName>
    <definedName name="F3_DNG_UT_PER2">#REF!</definedName>
    <definedName name="F3_DNG_UT_PER3">#REF!</definedName>
    <definedName name="F3_DNG_UT_PER4">#REF!</definedName>
    <definedName name="F3_DNG_UT_PER5">#REF!</definedName>
    <definedName name="F3_DNG_UT_PER6">#REF!</definedName>
    <definedName name="F3_DNG_UT_PER7">#REF!</definedName>
    <definedName name="F3_DNG_UT_PER8">#REF!</definedName>
    <definedName name="F3_DNG_UT_PER9">#REF!</definedName>
    <definedName name="F3_SNG_UT_PER1">#REF!</definedName>
    <definedName name="F3_SNG_UT_PER10">#REF!</definedName>
    <definedName name="F3_SNG_UT_PER11">#REF!</definedName>
    <definedName name="F3_SNG_UT_PER12">#REF!</definedName>
    <definedName name="F3_SNG_UT_PER2">#REF!</definedName>
    <definedName name="F3_SNG_UT_PER3">#REF!</definedName>
    <definedName name="F3_SNG_UT_PER4">#REF!</definedName>
    <definedName name="F3_SNG_UT_PER5">#REF!</definedName>
    <definedName name="F3_SNG_UT_PER6">#REF!</definedName>
    <definedName name="F3_SNG_UT_PER7">#REF!</definedName>
    <definedName name="F3_SNG_UT_PER8">#REF!</definedName>
    <definedName name="F3_SNG_UT_PER9">#REF!</definedName>
    <definedName name="F4_COM_UT_PER1">#REF!</definedName>
    <definedName name="F4_COM_UT_PER10">#REF!</definedName>
    <definedName name="F4_COM_UT_PER11">#REF!</definedName>
    <definedName name="F4_COM_UT_PER12">#REF!</definedName>
    <definedName name="F4_COM_UT_PER2">#REF!</definedName>
    <definedName name="F4_COM_UT_PER3">#REF!</definedName>
    <definedName name="F4_COM_UT_PER4">#REF!</definedName>
    <definedName name="F4_COM_UT_PER5">#REF!</definedName>
    <definedName name="F4_COM_UT_PER6">#REF!</definedName>
    <definedName name="F4_COM_UT_PER7">#REF!</definedName>
    <definedName name="F4_COM_UT_PER8">#REF!</definedName>
    <definedName name="F4_COM_UT_PER9">#REF!</definedName>
    <definedName name="F4_DNG_UT_PER1">#REF!</definedName>
    <definedName name="F4_DNG_UT_PER10">#REF!</definedName>
    <definedName name="F4_DNG_UT_PER11">#REF!</definedName>
    <definedName name="F4_DNG_UT_PER12">#REF!</definedName>
    <definedName name="F4_DNG_UT_PER2">#REF!</definedName>
    <definedName name="F4_DNG_UT_PER3">#REF!</definedName>
    <definedName name="F4_DNG_UT_PER4">#REF!</definedName>
    <definedName name="F4_DNG_UT_PER5">#REF!</definedName>
    <definedName name="F4_DNG_UT_PER6">#REF!</definedName>
    <definedName name="F4_DNG_UT_PER7">#REF!</definedName>
    <definedName name="F4_DNG_UT_PER8">#REF!</definedName>
    <definedName name="F4_DNG_UT_PER9">#REF!</definedName>
    <definedName name="F4_SNG_UT_PER1">#REF!</definedName>
    <definedName name="F4_SNG_UT_PER10">#REF!</definedName>
    <definedName name="F4_SNG_UT_PER11">#REF!</definedName>
    <definedName name="F4_SNG_UT_PER12">#REF!</definedName>
    <definedName name="F4_SNG_UT_PER2">#REF!</definedName>
    <definedName name="F4_SNG_UT_PER3">#REF!</definedName>
    <definedName name="F4_SNG_UT_PER4">#REF!</definedName>
    <definedName name="F4_SNG_UT_PER5">#REF!</definedName>
    <definedName name="F4_SNG_UT_PER6">#REF!</definedName>
    <definedName name="F4_SNG_UT_PER7">#REF!</definedName>
    <definedName name="F4_SNG_UT_PER8">#REF!</definedName>
    <definedName name="F4_SNG_UT_PER9">#REF!</definedName>
    <definedName name="F4_WNA_UT_PER1">#REF!</definedName>
    <definedName name="F4_WNA_UT_PER10">#REF!</definedName>
    <definedName name="F4_WNA_UT_PER11">#REF!</definedName>
    <definedName name="F4_WNA_UT_PER12">#REF!</definedName>
    <definedName name="F4_WNA_UT_PER2">#REF!</definedName>
    <definedName name="F4_WNA_UT_PER3">#REF!</definedName>
    <definedName name="F4_WNA_UT_PER4">#REF!</definedName>
    <definedName name="F4_WNA_UT_PER5">#REF!</definedName>
    <definedName name="F4_WNA_UT_PER6">#REF!</definedName>
    <definedName name="F4_WNA_UT_PER7">#REF!</definedName>
    <definedName name="F4_WNA_UT_PER8">#REF!</definedName>
    <definedName name="F4_WNA_UT_PER9">#REF!</definedName>
    <definedName name="FT1_DNG_UT_PER1">#REF!</definedName>
    <definedName name="FT1_DNG_UT_PER10">#REF!</definedName>
    <definedName name="FT1_DNG_UT_PER11">#REF!</definedName>
    <definedName name="FT1_DNG_UT_PER12">#REF!</definedName>
    <definedName name="FT1_DNG_UT_PER2">#REF!</definedName>
    <definedName name="FT1_DNG_UT_PER3">#REF!</definedName>
    <definedName name="FT1_DNG_UT_PER4">#REF!</definedName>
    <definedName name="FT1_DNG_UT_PER5">#REF!</definedName>
    <definedName name="FT1_DNG_UT_PER6">#REF!</definedName>
    <definedName name="FT1_DNG_UT_PER7">#REF!</definedName>
    <definedName name="FT1_DNG_UT_PER8">#REF!</definedName>
    <definedName name="FT1_DNG_UT_PER9">#REF!</definedName>
    <definedName name="FT2_DNG_UT_PER1">#REF!</definedName>
    <definedName name="FT2_DNG_UT_PER10">#REF!</definedName>
    <definedName name="FT2_DNG_UT_PER11">#REF!</definedName>
    <definedName name="FT2_DNG_UT_PER12">#REF!</definedName>
    <definedName name="FT2_DNG_UT_PER2">#REF!</definedName>
    <definedName name="FT2_DNG_UT_PER3">#REF!</definedName>
    <definedName name="FT2_DNG_UT_PER4">#REF!</definedName>
    <definedName name="FT2_DNG_UT_PER5">#REF!</definedName>
    <definedName name="FT2_DNG_UT_PER6">#REF!</definedName>
    <definedName name="FT2_DNG_UT_PER7">#REF!</definedName>
    <definedName name="FT2_DNG_UT_PER8">#REF!</definedName>
    <definedName name="FT2_DNG_UT_PER9">#REF!</definedName>
    <definedName name="GATHER">#REF!</definedName>
    <definedName name="GH">#REF!</definedName>
    <definedName name="GrossPlantFormula">#REF!</definedName>
    <definedName name="GrossPlantNumber">#REF!</definedName>
    <definedName name="GS1_COM_UT_PER1">#REF!</definedName>
    <definedName name="GS1_COM_UT_PER10">#REF!</definedName>
    <definedName name="GS1_COM_UT_PER11">#REF!</definedName>
    <definedName name="GS1_COM_UT_PER12">#REF!</definedName>
    <definedName name="GS1_COM_UT_PER2">#REF!</definedName>
    <definedName name="GS1_COM_UT_PER3">#REF!</definedName>
    <definedName name="GS1_COM_UT_PER4">#REF!</definedName>
    <definedName name="GS1_COM_UT_PER5">#REF!</definedName>
    <definedName name="GS1_COM_UT_PER6">#REF!</definedName>
    <definedName name="GS1_COM_UT_PER7">#REF!</definedName>
    <definedName name="GS1_COM_UT_PER8">#REF!</definedName>
    <definedName name="GS1_COM_UT_PER9">#REF!</definedName>
    <definedName name="GS1_COM_WY_PER1">#REF!</definedName>
    <definedName name="GS1_COM_WY_PER10">#REF!</definedName>
    <definedName name="GS1_COM_WY_PER11">#REF!</definedName>
    <definedName name="GS1_COM_WY_PER12">#REF!</definedName>
    <definedName name="GS1_COM_WY_PER2">#REF!</definedName>
    <definedName name="GS1_COM_WY_PER3">#REF!</definedName>
    <definedName name="GS1_COM_WY_PER4">#REF!</definedName>
    <definedName name="GS1_COM_WY_PER5">#REF!</definedName>
    <definedName name="GS1_COM_WY_PER6">#REF!</definedName>
    <definedName name="GS1_COM_WY_PER7">#REF!</definedName>
    <definedName name="GS1_COM_WY_PER8">#REF!</definedName>
    <definedName name="GS1_COM_WY_PER9">#REF!</definedName>
    <definedName name="GS1_DNG_UT_PER1">#REF!</definedName>
    <definedName name="GS1_DNG_UT_PER10">#REF!</definedName>
    <definedName name="GS1_DNG_UT_PER11">#REF!</definedName>
    <definedName name="GS1_DNG_UT_PER12">#REF!</definedName>
    <definedName name="GS1_DNG_UT_PER2">#REF!</definedName>
    <definedName name="GS1_DNG_UT_PER3">#REF!</definedName>
    <definedName name="GS1_DNG_UT_PER4">#REF!</definedName>
    <definedName name="GS1_DNG_UT_PER5">#REF!</definedName>
    <definedName name="GS1_DNG_UT_PER6">#REF!</definedName>
    <definedName name="GS1_DNG_UT_PER7">#REF!</definedName>
    <definedName name="GS1_DNG_UT_PER8">#REF!</definedName>
    <definedName name="GS1_DNG_UT_PER9">#REF!</definedName>
    <definedName name="GS1_DNG_WY_PER1">#REF!</definedName>
    <definedName name="GS1_DNG_WY_PER10">#REF!</definedName>
    <definedName name="GS1_DNG_WY_PER11">#REF!</definedName>
    <definedName name="GS1_DNG_WY_PER12">#REF!</definedName>
    <definedName name="GS1_DNG_WY_PER2">#REF!</definedName>
    <definedName name="GS1_DNG_WY_PER3">#REF!</definedName>
    <definedName name="GS1_DNG_WY_PER4">#REF!</definedName>
    <definedName name="GS1_DNG_WY_PER5">#REF!</definedName>
    <definedName name="GS1_DNG_WY_PER6">#REF!</definedName>
    <definedName name="GS1_DNG_WY_PER7">#REF!</definedName>
    <definedName name="GS1_DNG_WY_PER8">#REF!</definedName>
    <definedName name="GS1_DNG_WY_PER9">#REF!</definedName>
    <definedName name="GS1_SNG_UT_PER1">#REF!</definedName>
    <definedName name="GS1_SNG_UT_PER10">#REF!</definedName>
    <definedName name="GS1_SNG_UT_PER11">#REF!</definedName>
    <definedName name="GS1_SNG_UT_PER12">#REF!</definedName>
    <definedName name="GS1_SNG_UT_PER2">#REF!</definedName>
    <definedName name="GS1_SNG_UT_PER3">#REF!</definedName>
    <definedName name="GS1_SNG_UT_PER4">#REF!</definedName>
    <definedName name="GS1_SNG_UT_PER5">#REF!</definedName>
    <definedName name="GS1_SNG_UT_PER6">#REF!</definedName>
    <definedName name="GS1_SNG_UT_PER7">#REF!</definedName>
    <definedName name="GS1_SNG_UT_PER8">#REF!</definedName>
    <definedName name="GS1_SNG_UT_PER9">#REF!</definedName>
    <definedName name="GS1_WNA_UT_PER1">#REF!</definedName>
    <definedName name="GS1_WNA_UT_PER10">#REF!</definedName>
    <definedName name="GS1_WNA_UT_PER11">#REF!</definedName>
    <definedName name="GS1_WNA_UT_PER12">#REF!</definedName>
    <definedName name="GS1_WNA_UT_PER2">#REF!</definedName>
    <definedName name="GS1_WNA_UT_PER3">#REF!</definedName>
    <definedName name="GS1_WNA_UT_PER4">#REF!</definedName>
    <definedName name="GS1_WNA_UT_PER5">#REF!</definedName>
    <definedName name="GS1_WNA_UT_PER6">#REF!</definedName>
    <definedName name="GS1_WNA_UT_PER7">#REF!</definedName>
    <definedName name="GS1_WNA_UT_PER8">#REF!</definedName>
    <definedName name="GS1_WNA_UT_PER9">#REF!</definedName>
    <definedName name="GS1_WNA_WY_PER1">#REF!</definedName>
    <definedName name="GS1_WNA_WY_PER10">#REF!</definedName>
    <definedName name="GS1_WNA_WY_PER11">#REF!</definedName>
    <definedName name="GS1_WNA_WY_PER12">#REF!</definedName>
    <definedName name="GS1_WNA_WY_PER2">#REF!</definedName>
    <definedName name="GS1_WNA_WY_PER3">#REF!</definedName>
    <definedName name="GS1_WNA_WY_PER4">#REF!</definedName>
    <definedName name="GS1_WNA_WY_PER5">#REF!</definedName>
    <definedName name="GS1_WNA_WY_PER6">#REF!</definedName>
    <definedName name="GS1_WNA_WY_PER7">#REF!</definedName>
    <definedName name="GS1_WNA_WY_PER8">#REF!</definedName>
    <definedName name="GS1_WNA_WY_PER9">#REF!</definedName>
    <definedName name="GSS_COM_UT_PER1">#REF!</definedName>
    <definedName name="GSS_COM_UT_PER10">#REF!</definedName>
    <definedName name="GSS_COM_UT_PER11">#REF!</definedName>
    <definedName name="GSS_COM_UT_PER12">#REF!</definedName>
    <definedName name="GSS_COM_UT_PER2">#REF!</definedName>
    <definedName name="GSS_COM_UT_PER3">#REF!</definedName>
    <definedName name="GSS_COM_UT_PER4">#REF!</definedName>
    <definedName name="GSS_COM_UT_PER5">#REF!</definedName>
    <definedName name="GSS_COM_UT_PER6">#REF!</definedName>
    <definedName name="GSS_COM_UT_PER7">#REF!</definedName>
    <definedName name="GSS_COM_UT_PER8">#REF!</definedName>
    <definedName name="GSS_COM_UT_PER9">#REF!</definedName>
    <definedName name="GSS_COM_WY_PER1">#REF!</definedName>
    <definedName name="GSS_COM_WY_PER10">#REF!</definedName>
    <definedName name="GSS_COM_WY_PER11">#REF!</definedName>
    <definedName name="GSS_COM_WY_PER12">#REF!</definedName>
    <definedName name="GSS_COM_WY_PER2">#REF!</definedName>
    <definedName name="GSS_COM_WY_PER3">#REF!</definedName>
    <definedName name="GSS_COM_WY_PER4">#REF!</definedName>
    <definedName name="GSS_COM_WY_PER5">#REF!</definedName>
    <definedName name="GSS_COM_WY_PER6">#REF!</definedName>
    <definedName name="GSS_COM_WY_PER7">#REF!</definedName>
    <definedName name="GSS_COM_WY_PER8">#REF!</definedName>
    <definedName name="GSS_COM_WY_PER9">#REF!</definedName>
    <definedName name="GSS_DNG_UT_PER1">#REF!</definedName>
    <definedName name="GSS_DNG_UT_PER10">#REF!</definedName>
    <definedName name="GSS_DNG_UT_PER11">#REF!</definedName>
    <definedName name="GSS_DNG_UT_PER12">#REF!</definedName>
    <definedName name="GSS_DNG_UT_PER2">#REF!</definedName>
    <definedName name="GSS_DNG_UT_PER3">#REF!</definedName>
    <definedName name="GSS_DNG_UT_PER4">#REF!</definedName>
    <definedName name="GSS_DNG_UT_PER5">#REF!</definedName>
    <definedName name="GSS_DNG_UT_PER6">#REF!</definedName>
    <definedName name="GSS_DNG_UT_PER7">#REF!</definedName>
    <definedName name="GSS_DNG_UT_PER8">#REF!</definedName>
    <definedName name="GSS_DNG_UT_PER9">#REF!</definedName>
    <definedName name="GSS_DNG_WY_PER1">#REF!</definedName>
    <definedName name="GSS_DNG_WY_PER10">#REF!</definedName>
    <definedName name="GSS_DNG_WY_PER11">#REF!</definedName>
    <definedName name="GSS_DNG_WY_PER12">#REF!</definedName>
    <definedName name="GSS_DNG_WY_PER2">#REF!</definedName>
    <definedName name="GSS_DNG_WY_PER3">#REF!</definedName>
    <definedName name="GSS_DNG_WY_PER4">#REF!</definedName>
    <definedName name="GSS_DNG_WY_PER5">#REF!</definedName>
    <definedName name="GSS_DNG_WY_PER6">#REF!</definedName>
    <definedName name="GSS_DNG_WY_PER7">#REF!</definedName>
    <definedName name="GSS_DNG_WY_PER8">#REF!</definedName>
    <definedName name="GSS_DNG_WY_PER9">#REF!</definedName>
    <definedName name="GSS_SNG_UT_PER1">#REF!</definedName>
    <definedName name="GSS_SNG_UT_PER10">#REF!</definedName>
    <definedName name="GSS_SNG_UT_PER11">#REF!</definedName>
    <definedName name="GSS_SNG_UT_PER12">#REF!</definedName>
    <definedName name="GSS_SNG_UT_PER2">#REF!</definedName>
    <definedName name="GSS_SNG_UT_PER3">#REF!</definedName>
    <definedName name="GSS_SNG_UT_PER4">#REF!</definedName>
    <definedName name="GSS_SNG_UT_PER5">#REF!</definedName>
    <definedName name="GSS_SNG_UT_PER6">#REF!</definedName>
    <definedName name="GSS_SNG_UT_PER7">#REF!</definedName>
    <definedName name="GSS_SNG_UT_PER8">#REF!</definedName>
    <definedName name="GSS_SNG_UT_PER9">#REF!</definedName>
    <definedName name="GSS_WNA_UT_PER1">#REF!</definedName>
    <definedName name="GSS_WNA_UT_PER10">#REF!</definedName>
    <definedName name="GSS_WNA_UT_PER11">#REF!</definedName>
    <definedName name="GSS_WNA_UT_PER12">#REF!</definedName>
    <definedName name="GSS_WNA_UT_PER2">#REF!</definedName>
    <definedName name="GSS_WNA_UT_PER3">#REF!</definedName>
    <definedName name="GSS_WNA_UT_PER4">#REF!</definedName>
    <definedName name="GSS_WNA_UT_PER5">#REF!</definedName>
    <definedName name="GSS_WNA_UT_PER6">#REF!</definedName>
    <definedName name="GSS_WNA_UT_PER7">#REF!</definedName>
    <definedName name="GSS_WNA_UT_PER8">#REF!</definedName>
    <definedName name="GSS_WNA_UT_PER9">#REF!</definedName>
    <definedName name="GTI_ADJ">#REF!</definedName>
    <definedName name="GTI_ADJ_UT">#REF!</definedName>
    <definedName name="GTI_ADJ_WY">#REF!</definedName>
    <definedName name="HIST_101_PROD">#REF!</definedName>
    <definedName name="HIST_108_PROD">#REF!</definedName>
    <definedName name="HIST_111_PROD">#REF!</definedName>
    <definedName name="HIST_403_GEN">#REF!</definedName>
    <definedName name="HIST_403_PROD">#REF!</definedName>
    <definedName name="HIST_403_UT">#REF!</definedName>
    <definedName name="HIST_403_WY">#REF!</definedName>
    <definedName name="Home">#REF!</definedName>
    <definedName name="I2_COM_UT_PER1">#REF!</definedName>
    <definedName name="I2_COM_UT_PER10">#REF!</definedName>
    <definedName name="I2_COM_UT_PER11">#REF!</definedName>
    <definedName name="I2_COM_UT_PER12">#REF!</definedName>
    <definedName name="I2_COM_UT_PER2">#REF!</definedName>
    <definedName name="I2_COM_UT_PER3">#REF!</definedName>
    <definedName name="I2_COM_UT_PER4">#REF!</definedName>
    <definedName name="I2_COM_UT_PER5">#REF!</definedName>
    <definedName name="I2_COM_UT_PER6">#REF!</definedName>
    <definedName name="I2_COM_UT_PER7">#REF!</definedName>
    <definedName name="I2_COM_UT_PER8">#REF!</definedName>
    <definedName name="I2_COM_UT_PER9">#REF!</definedName>
    <definedName name="I2_DNG_UT_PER1">#REF!</definedName>
    <definedName name="I2_DNG_UT_PER10">#REF!</definedName>
    <definedName name="I2_DNG_UT_PER11">#REF!</definedName>
    <definedName name="I2_DNG_UT_PER12">#REF!</definedName>
    <definedName name="I2_DNG_UT_PER2">#REF!</definedName>
    <definedName name="I2_DNG_UT_PER3">#REF!</definedName>
    <definedName name="I2_DNG_UT_PER4">#REF!</definedName>
    <definedName name="I2_DNG_UT_PER5">#REF!</definedName>
    <definedName name="I2_DNG_UT_PER6">#REF!</definedName>
    <definedName name="I2_DNG_UT_PER7">#REF!</definedName>
    <definedName name="I2_DNG_UT_PER8">#REF!</definedName>
    <definedName name="I2_DNG_UT_PER9">#REF!</definedName>
    <definedName name="I2_SNG_UT_PER1">#REF!</definedName>
    <definedName name="I2_SNG_UT_PER10">#REF!</definedName>
    <definedName name="I2_SNG_UT_PER11">#REF!</definedName>
    <definedName name="I2_SNG_UT_PER12">#REF!</definedName>
    <definedName name="I2_SNG_UT_PER2">#REF!</definedName>
    <definedName name="I2_SNG_UT_PER3">#REF!</definedName>
    <definedName name="I2_SNG_UT_PER4">#REF!</definedName>
    <definedName name="I2_SNG_UT_PER5">#REF!</definedName>
    <definedName name="I2_SNG_UT_PER6">#REF!</definedName>
    <definedName name="I2_SNG_UT_PER7">#REF!</definedName>
    <definedName name="I2_SNG_UT_PER8">#REF!</definedName>
    <definedName name="I2_SNG_UT_PER9">#REF!</definedName>
    <definedName name="I4_COM_UT_PER1">#REF!</definedName>
    <definedName name="I4_COM_UT_PER10">#REF!</definedName>
    <definedName name="I4_COM_UT_PER11">#REF!</definedName>
    <definedName name="I4_COM_UT_PER12">#REF!</definedName>
    <definedName name="I4_COM_UT_PER2">#REF!</definedName>
    <definedName name="I4_COM_UT_PER3">#REF!</definedName>
    <definedName name="I4_COM_UT_PER4">#REF!</definedName>
    <definedName name="I4_COM_UT_PER5">#REF!</definedName>
    <definedName name="I4_COM_UT_PER6">#REF!</definedName>
    <definedName name="I4_COM_UT_PER7">#REF!</definedName>
    <definedName name="I4_COM_UT_PER8">#REF!</definedName>
    <definedName name="I4_COM_UT_PER9">#REF!</definedName>
    <definedName name="I4_COM_WY_PER1">#REF!</definedName>
    <definedName name="I4_COM_WY_PER10">#REF!</definedName>
    <definedName name="I4_COM_WY_PER11">#REF!</definedName>
    <definedName name="I4_COM_WY_PER12">#REF!</definedName>
    <definedName name="I4_COM_WY_PER2">#REF!</definedName>
    <definedName name="I4_COM_WY_PER3">#REF!</definedName>
    <definedName name="I4_COM_WY_PER4">#REF!</definedName>
    <definedName name="I4_COM_WY_PER5">#REF!</definedName>
    <definedName name="I4_COM_WY_PER6">#REF!</definedName>
    <definedName name="I4_COM_WY_PER7">#REF!</definedName>
    <definedName name="I4_COM_WY_PER8">#REF!</definedName>
    <definedName name="I4_COM_WY_PER9">#REF!</definedName>
    <definedName name="I4_DNG_UT_PER1">#REF!</definedName>
    <definedName name="I4_DNG_UT_PER10">#REF!</definedName>
    <definedName name="I4_DNG_UT_PER11">#REF!</definedName>
    <definedName name="I4_DNG_UT_PER12">#REF!</definedName>
    <definedName name="I4_DNG_UT_PER2">#REF!</definedName>
    <definedName name="I4_DNG_UT_PER3">#REF!</definedName>
    <definedName name="I4_DNG_UT_PER4">#REF!</definedName>
    <definedName name="I4_DNG_UT_PER5">#REF!</definedName>
    <definedName name="I4_DNG_UT_PER6">#REF!</definedName>
    <definedName name="I4_DNG_UT_PER7">#REF!</definedName>
    <definedName name="I4_DNG_UT_PER8">#REF!</definedName>
    <definedName name="I4_DNG_UT_PER9">#REF!</definedName>
    <definedName name="I4_DNG_WY_PER1">#REF!</definedName>
    <definedName name="I4_DNG_WY_PER10">#REF!</definedName>
    <definedName name="I4_DNG_WY_PER11">#REF!</definedName>
    <definedName name="I4_DNG_WY_PER12">#REF!</definedName>
    <definedName name="I4_DNG_WY_PER2">#REF!</definedName>
    <definedName name="I4_DNG_WY_PER3">#REF!</definedName>
    <definedName name="I4_DNG_WY_PER4">#REF!</definedName>
    <definedName name="I4_DNG_WY_PER5">#REF!</definedName>
    <definedName name="I4_DNG_WY_PER6">#REF!</definedName>
    <definedName name="I4_DNG_WY_PER7">#REF!</definedName>
    <definedName name="I4_DNG_WY_PER8">#REF!</definedName>
    <definedName name="I4_DNG_WY_PER9">#REF!</definedName>
    <definedName name="I4_SNG_UT_PER1">#REF!</definedName>
    <definedName name="I4_SNG_UT_PER10">#REF!</definedName>
    <definedName name="I4_SNG_UT_PER11">#REF!</definedName>
    <definedName name="I4_SNG_UT_PER12">#REF!</definedName>
    <definedName name="I4_SNG_UT_PER2">#REF!</definedName>
    <definedName name="I4_SNG_UT_PER3">#REF!</definedName>
    <definedName name="I4_SNG_UT_PER4">#REF!</definedName>
    <definedName name="I4_SNG_UT_PER5">#REF!</definedName>
    <definedName name="I4_SNG_UT_PER6">#REF!</definedName>
    <definedName name="I4_SNG_UT_PER7">#REF!</definedName>
    <definedName name="I4_SNG_UT_PER8">#REF!</definedName>
    <definedName name="I4_SNG_UT_PER9">#REF!</definedName>
    <definedName name="I4_SNG_WY_PER1">#REF!</definedName>
    <definedName name="I4_SNG_WY_PER10">#REF!</definedName>
    <definedName name="I4_SNG_WY_PER11">#REF!</definedName>
    <definedName name="I4_SNG_WY_PER12">#REF!</definedName>
    <definedName name="I4_SNG_WY_PER2">#REF!</definedName>
    <definedName name="I4_SNG_WY_PER3">#REF!</definedName>
    <definedName name="I4_SNG_WY_PER4">#REF!</definedName>
    <definedName name="I4_SNG_WY_PER5">#REF!</definedName>
    <definedName name="I4_SNG_WY_PER6">#REF!</definedName>
    <definedName name="I4_SNG_WY_PER7">#REF!</definedName>
    <definedName name="I4_SNG_WY_PER8">#REF!</definedName>
    <definedName name="I4_SNG_WY_PER9">#REF!</definedName>
    <definedName name="I4_WNA_UT_PER1">#REF!</definedName>
    <definedName name="I4_WNA_UT_PER10">#REF!</definedName>
    <definedName name="I4_WNA_UT_PER11">#REF!</definedName>
    <definedName name="I4_WNA_UT_PER12">#REF!</definedName>
    <definedName name="I4_WNA_UT_PER2">#REF!</definedName>
    <definedName name="I4_WNA_UT_PER3">#REF!</definedName>
    <definedName name="I4_WNA_UT_PER4">#REF!</definedName>
    <definedName name="I4_WNA_UT_PER5">#REF!</definedName>
    <definedName name="I4_WNA_UT_PER6">#REF!</definedName>
    <definedName name="I4_WNA_UT_PER7">#REF!</definedName>
    <definedName name="I4_WNA_UT_PER8">#REF!</definedName>
    <definedName name="I4_WNA_UT_PER9">#REF!</definedName>
    <definedName name="I4_WNA_WY_PER1">#REF!</definedName>
    <definedName name="I4_WNA_WY_PER10">#REF!</definedName>
    <definedName name="I4_WNA_WY_PER11">#REF!</definedName>
    <definedName name="I4_WNA_WY_PER12">#REF!</definedName>
    <definedName name="I4_WNA_WY_PER2">#REF!</definedName>
    <definedName name="I4_WNA_WY_PER3">#REF!</definedName>
    <definedName name="I4_WNA_WY_PER4">#REF!</definedName>
    <definedName name="I4_WNA_WY_PER5">#REF!</definedName>
    <definedName name="I4_WNA_WY_PER6">#REF!</definedName>
    <definedName name="I4_WNA_WY_PER7">#REF!</definedName>
    <definedName name="I4_WNA_WY_PER8">#REF!</definedName>
    <definedName name="I4_WNA_WY_PER9">#REF!</definedName>
    <definedName name="IC_TRAN_WY_PER1">#REF!</definedName>
    <definedName name="IC_TRAN_WY_PER10">#REF!</definedName>
    <definedName name="IC_TRAN_WY_PER11">#REF!</definedName>
    <definedName name="IC_TRAN_WY_PER12">#REF!</definedName>
    <definedName name="IC_TRAN_WY_PER2">#REF!</definedName>
    <definedName name="IC_TRAN_WY_PER3">#REF!</definedName>
    <definedName name="IC_TRAN_WY_PER4">#REF!</definedName>
    <definedName name="IC_TRAN_WY_PER5">#REF!</definedName>
    <definedName name="IC_TRAN_WY_PER6">#REF!</definedName>
    <definedName name="IC_TRAN_WY_PER7">#REF!</definedName>
    <definedName name="IC_TRAN_WY_PER8">#REF!</definedName>
    <definedName name="IC_TRAN_WY_PER9">#REF!</definedName>
    <definedName name="IDGSDNG">'[2]CRITERIA'!$B$362:$D$363</definedName>
    <definedName name="IDGSDTH">'[2]CRITERIA'!$B$359:$D$360</definedName>
    <definedName name="IDGSGAS">'[2]CRITERIA'!$B$368:$D$369</definedName>
    <definedName name="IDGSSNG">'[2]CRITERIA'!$B$365:$D$366</definedName>
    <definedName name="IDIS2DNG">'[2]CRITERIA'!$B$376:$D$378</definedName>
    <definedName name="IDIS2DTH">'[2]CRITERIA'!$B$372:$D$374</definedName>
    <definedName name="IDIS2GAS">'[2]CRITERIA'!$B$384:$D$386</definedName>
    <definedName name="IDIS2SNG">'[2]CRITERIA'!$B$380:$D$382</definedName>
    <definedName name="INCENT_ADJ">#REF!</definedName>
    <definedName name="INCENT_ADJ_UT">#REF!</definedName>
    <definedName name="INCENT_ADJ_WY">#REF!</definedName>
    <definedName name="INCENTIVECORP">#REF!</definedName>
    <definedName name="INCENTIVEPER1">#REF!</definedName>
    <definedName name="INCENTIVEPER10">#REF!</definedName>
    <definedName name="INCENTIVEPER11">#REF!</definedName>
    <definedName name="INCENTIVEPER12">#REF!</definedName>
    <definedName name="INCENTIVEPER2">#REF!</definedName>
    <definedName name="INCENTIVEPER3">#REF!</definedName>
    <definedName name="INCENTIVEPER4">#REF!</definedName>
    <definedName name="INCENTIVEPER5">#REF!</definedName>
    <definedName name="INCENTIVEPER6">#REF!</definedName>
    <definedName name="INCENTIVEPER7">#REF!</definedName>
    <definedName name="INCENTIVEPER8">#REF!</definedName>
    <definedName name="INCENTIVEPER9">#REF!</definedName>
    <definedName name="INCENTIVESUMMARY">#REF!</definedName>
    <definedName name="INFOCOM_CREDIT">#REF!</definedName>
    <definedName name="INFOCOM_CREDIT1">#REF!</definedName>
    <definedName name="INFOCOM_REFUND">#REF!</definedName>
    <definedName name="INSENTIVEQGC">#REF!</definedName>
    <definedName name="IS4_COM_UT_PER1">#REF!</definedName>
    <definedName name="IS4_COM_UT_PER10">#REF!</definedName>
    <definedName name="IS4_COM_UT_PER11">#REF!</definedName>
    <definedName name="IS4_COM_UT_PER12">#REF!</definedName>
    <definedName name="IS4_COM_UT_PER2">#REF!</definedName>
    <definedName name="IS4_COM_UT_PER3">#REF!</definedName>
    <definedName name="IS4_COM_UT_PER4">#REF!</definedName>
    <definedName name="IS4_COM_UT_PER5">#REF!</definedName>
    <definedName name="IS4_COM_UT_PER6">#REF!</definedName>
    <definedName name="IS4_COM_UT_PER7">#REF!</definedName>
    <definedName name="IS4_COM_UT_PER8">#REF!</definedName>
    <definedName name="IS4_COM_UT_PER9">#REF!</definedName>
    <definedName name="IS4_DNG_UT_PER1">#REF!</definedName>
    <definedName name="IS4_DNG_UT_PER10">#REF!</definedName>
    <definedName name="IS4_DNG_UT_PER11">#REF!</definedName>
    <definedName name="IS4_DNG_UT_PER12">#REF!</definedName>
    <definedName name="IS4_DNG_UT_PER2">#REF!</definedName>
    <definedName name="IS4_DNG_UT_PER3">#REF!</definedName>
    <definedName name="IS4_DNG_UT_PER4">#REF!</definedName>
    <definedName name="IS4_DNG_UT_PER5">#REF!</definedName>
    <definedName name="IS4_DNG_UT_PER6">#REF!</definedName>
    <definedName name="IS4_DNG_UT_PER7">#REF!</definedName>
    <definedName name="IS4_DNG_UT_PER8">#REF!</definedName>
    <definedName name="IS4_DNG_UT_PER9">#REF!</definedName>
    <definedName name="IS4_SNG_UT_PER1">#REF!</definedName>
    <definedName name="IS4_SNG_UT_PER10">#REF!</definedName>
    <definedName name="IS4_SNG_UT_PER11">#REF!</definedName>
    <definedName name="IS4_SNG_UT_PER12">#REF!</definedName>
    <definedName name="IS4_SNG_UT_PER2">#REF!</definedName>
    <definedName name="IS4_SNG_UT_PER3">#REF!</definedName>
    <definedName name="IS4_SNG_UT_PER4">#REF!</definedName>
    <definedName name="IS4_SNG_UT_PER5">#REF!</definedName>
    <definedName name="IS4_SNG_UT_PER6">#REF!</definedName>
    <definedName name="IS4_SNG_UT_PER7">#REF!</definedName>
    <definedName name="IS4_SNG_UT_PER8">#REF!</definedName>
    <definedName name="IS4_SNG_UT_PER9">#REF!</definedName>
    <definedName name="IS4_WNA_UT_PER1">#REF!</definedName>
    <definedName name="IS4_WNA_UT_PER10">#REF!</definedName>
    <definedName name="IS4_WNA_UT_PER11">#REF!</definedName>
    <definedName name="IS4_WNA_UT_PER12">#REF!</definedName>
    <definedName name="IS4_WNA_UT_PER2">#REF!</definedName>
    <definedName name="IS4_WNA_UT_PER3">#REF!</definedName>
    <definedName name="IS4_WNA_UT_PER4">#REF!</definedName>
    <definedName name="IS4_WNA_UT_PER5">#REF!</definedName>
    <definedName name="IS4_WNA_UT_PER6">#REF!</definedName>
    <definedName name="IS4_WNA_UT_PER7">#REF!</definedName>
    <definedName name="IS4_WNA_UT_PER8">#REF!</definedName>
    <definedName name="IS4_WNA_UT_PER9">#REF!</definedName>
    <definedName name="IT_TRAN_UT_PER1">#REF!</definedName>
    <definedName name="IT_TRAN_UT_PER10">#REF!</definedName>
    <definedName name="IT_TRAN_UT_PER11">#REF!</definedName>
    <definedName name="IT_TRAN_UT_PER12">#REF!</definedName>
    <definedName name="IT_TRAN_UT_PER2">#REF!</definedName>
    <definedName name="IT_TRAN_UT_PER3">#REF!</definedName>
    <definedName name="IT_TRAN_UT_PER4">#REF!</definedName>
    <definedName name="IT_TRAN_UT_PER5">#REF!</definedName>
    <definedName name="IT_TRAN_UT_PER6">#REF!</definedName>
    <definedName name="IT_TRAN_UT_PER7">#REF!</definedName>
    <definedName name="IT_TRAN_UT_PER8">#REF!</definedName>
    <definedName name="IT_TRAN_UT_PER9">#REF!</definedName>
    <definedName name="IT_TRAN_WY_PER1">#REF!</definedName>
    <definedName name="IT_TRAN_WY_PER10">#REF!</definedName>
    <definedName name="IT_TRAN_WY_PER11">#REF!</definedName>
    <definedName name="IT_TRAN_WY_PER12">#REF!</definedName>
    <definedName name="IT_TRAN_WY_PER2">#REF!</definedName>
    <definedName name="IT_TRAN_WY_PER3">#REF!</definedName>
    <definedName name="IT_TRAN_WY_PER4">#REF!</definedName>
    <definedName name="IT_TRAN_WY_PER5">#REF!</definedName>
    <definedName name="IT_TRAN_WY_PER6">#REF!</definedName>
    <definedName name="IT_TRAN_WY_PER7">#REF!</definedName>
    <definedName name="IT_TRAN_WY_PER8">#REF!</definedName>
    <definedName name="IT_TRAN_WY_PER9">#REF!</definedName>
    <definedName name="JJIONJI">'[1]Expenses'!$G$372</definedName>
    <definedName name="JurisCASEFormula">#REF!</definedName>
    <definedName name="JurisCASENumber">#REF!</definedName>
    <definedName name="JurisRORFormula">#REF!</definedName>
    <definedName name="JurisRORNumber">#REF!</definedName>
    <definedName name="LAB_UT">#REF!</definedName>
    <definedName name="LABADJ2">#REF!</definedName>
    <definedName name="LABOR_ADJ">#REF!</definedName>
    <definedName name="LABOR_ADJ_UT">#REF!</definedName>
    <definedName name="LABOR_ADJ_WY">#REF!</definedName>
    <definedName name="LABOR_SCENARIOS">#REF!</definedName>
    <definedName name="LABORADJ">#REF!</definedName>
    <definedName name="Mark1">#REF!</definedName>
    <definedName name="Mark2">#REF!</definedName>
    <definedName name="Mark3">#REF!</definedName>
    <definedName name="Mark4">#REF!</definedName>
    <definedName name="Marktot">#REF!</definedName>
    <definedName name="MIN_FT2">#REF!</definedName>
    <definedName name="MIN_FTE">#REF!</definedName>
    <definedName name="MIN_IC_WY">#REF!</definedName>
    <definedName name="MODEL">#REF!</definedName>
    <definedName name="MT_TRAN_UT_PER1">#REF!</definedName>
    <definedName name="MT_TRAN_UT_PER10">#REF!</definedName>
    <definedName name="MT_TRAN_UT_PER11">#REF!</definedName>
    <definedName name="MT_TRAN_UT_PER12">#REF!</definedName>
    <definedName name="MT_TRAN_UT_PER2">#REF!</definedName>
    <definedName name="MT_TRAN_UT_PER3">#REF!</definedName>
    <definedName name="MT_TRAN_UT_PER4">#REF!</definedName>
    <definedName name="MT_TRAN_UT_PER5">#REF!</definedName>
    <definedName name="MT_TRAN_UT_PER6">#REF!</definedName>
    <definedName name="MT_TRAN_UT_PER7">#REF!</definedName>
    <definedName name="MT_TRAN_UT_PER8">#REF!</definedName>
    <definedName name="MT_TRAN_UT_PER9">#REF!</definedName>
    <definedName name="NGV_DATA">'[4]NGV REVENUES'!$BV$6:$IV$34</definedName>
    <definedName name="OAK_CITY">#REF!</definedName>
    <definedName name="OtherRevScenarios">#REF!</definedName>
    <definedName name="pension">#REF!</definedName>
    <definedName name="PHANTOMCORP">#REF!</definedName>
    <definedName name="PHANTOMQGC">#REF!</definedName>
    <definedName name="PHANTOMQRS">#REF!</definedName>
    <definedName name="PHANTOMSUMMARY">#REF!</definedName>
    <definedName name="PHTMSTK_ADJ">#REF!</definedName>
    <definedName name="PHTMSTK_ADJ_UT">#REF!</definedName>
    <definedName name="PHTMSTK_ADJ_WY">#REF!</definedName>
    <definedName name="POST_ADJ">#REF!</definedName>
    <definedName name="POST_ADJ_UT">#REF!</definedName>
    <definedName name="POST_ADJ_WY">#REF!</definedName>
    <definedName name="Print">#REF!</definedName>
    <definedName name="_xlnm.Print_Area" localSheetId="0">'PG1'!$A$1:$K$91</definedName>
    <definedName name="_xlnm.Print_Area" localSheetId="1">'PG2-4'!$A$1:$AA$75</definedName>
    <definedName name="print_files">#REF!</definedName>
    <definedName name="_xlnm.Print_Titles" localSheetId="1">'PG2-4'!$A:$E</definedName>
    <definedName name="PT_OTH_REV_UT">#REF!</definedName>
    <definedName name="PT_OTH_REV_WY">#REF!</definedName>
    <definedName name="QES_ADJ">#REF!</definedName>
    <definedName name="QES_ADJ_UT">#REF!</definedName>
    <definedName name="QES_ADJ_WY">#REF!</definedName>
    <definedName name="QESDETAIL1">#REF!</definedName>
    <definedName name="QESSUMMARY">#REF!</definedName>
    <definedName name="QGCDIRECT">#REF!</definedName>
    <definedName name="QGCMARKTOT">#REF!</definedName>
    <definedName name="QGCSUMMARY">#REF!</definedName>
    <definedName name="QPEC_UTAH">#REF!</definedName>
    <definedName name="QPEC_WYO">#REF!</definedName>
    <definedName name="QRS_ROI">#REF!</definedName>
    <definedName name="range">#REF!</definedName>
    <definedName name="RateBaseFormula">#REF!</definedName>
    <definedName name="RateBaseNumber">#REF!</definedName>
    <definedName name="RateBaseScenarios">#REF!</definedName>
    <definedName name="REALLOCATION">#REF!</definedName>
    <definedName name="REALLOCATION2">#REF!</definedName>
    <definedName name="report">'PG1'!$A$4:$K$89</definedName>
    <definedName name="REPORT1">'PG1'!$A$4:$I$89</definedName>
    <definedName name="RES_ACC_ADJ">#REF!</definedName>
    <definedName name="RES_ACC_ADJ_UT">#REF!</definedName>
    <definedName name="RES_ACC_ADJ_WY">#REF!</definedName>
    <definedName name="RevenueScenarios">#REF!</definedName>
    <definedName name="REVSUMMARY1">#REF!</definedName>
    <definedName name="REVSUMMARY2">#REF!</definedName>
    <definedName name="RORAIRCRAFT">#REF!</definedName>
    <definedName name="RORCORP">#REF!</definedName>
    <definedName name="RORQIC">#REF!</definedName>
    <definedName name="RORQRS">#REF!</definedName>
    <definedName name="RORSUMMARY">#REF!</definedName>
    <definedName name="SalesFormula">#REF!</definedName>
    <definedName name="SalesNumber">#REF!</definedName>
    <definedName name="Scenarios">#REF!</definedName>
    <definedName name="SNG_REV_ID">#REF!</definedName>
    <definedName name="SNG_REV_UT">#REF!</definedName>
    <definedName name="SNG_REV_WY">#REF!</definedName>
    <definedName name="SPORTING">#REF!</definedName>
    <definedName name="ST_TAX_ADJ">#REF!</definedName>
    <definedName name="ST_TAX_ADJ_UT">#REF!</definedName>
    <definedName name="ST_TAX_ADJ_WY">#REF!</definedName>
    <definedName name="Start_Print">#REF!</definedName>
    <definedName name="STATE_TAX">#REF!</definedName>
    <definedName name="STATETAX">#REF!</definedName>
    <definedName name="Summaries">#REF!</definedName>
    <definedName name="summarieswyo">#REF!</definedName>
    <definedName name="SYSCASEFormula">#REF!</definedName>
    <definedName name="SYSCASENumber">#REF!</definedName>
    <definedName name="SYSRORFormula">#REF!</definedName>
    <definedName name="SYSRORNumber">#REF!</definedName>
    <definedName name="TICKETS">#REF!</definedName>
    <definedName name="TITLE">#REF!</definedName>
    <definedName name="TITLE2">#REF!</definedName>
    <definedName name="UNDERGROUND_STORAGE">#REF!</definedName>
    <definedName name="UNDERGROUND_STORAGE_RANGE">#REF!</definedName>
    <definedName name="UTAHSUMMARY">#REF!</definedName>
    <definedName name="UTE1DNG">'[2]CRITERIA'!$B$285:$D$286</definedName>
    <definedName name="UTE1DTH">'[2]CRITERIA'!$B$282:$D$283</definedName>
    <definedName name="UTE1GAS">'[2]CRITERIA'!$B$291:$D$292</definedName>
    <definedName name="UTE1SNG">'[2]CRITERIA'!$B$288:$D$289</definedName>
    <definedName name="UTF1DNG">'[2]CRITERIA'!$B$71:$D$72</definedName>
    <definedName name="UTF1DTH">'[2]CRITERIA'!$B$68:$D$69</definedName>
    <definedName name="UTF1EDNG">'[2]CRITERIA'!$B$178:$D$179</definedName>
    <definedName name="UTF1EDTH">'[2]CRITERIA'!$B$175:$D$176</definedName>
    <definedName name="UTF1EGAS">'[2]CRITERIA'!$B$184:$D$185</definedName>
    <definedName name="UTF1ESNG">'[2]CRITERIA'!$B$181:$D$182</definedName>
    <definedName name="UTF1GAS">'[2]CRITERIA'!$B$77:$D$78</definedName>
    <definedName name="UTF1SNG">'[2]CRITERIA'!$B$74:$D$75</definedName>
    <definedName name="UTF3DNG">'[2]CRITERIA'!$B$105:$D$106</definedName>
    <definedName name="UTF3DTH">'[2]CRITERIA'!$B$102:$D$103</definedName>
    <definedName name="UTF3GAS">'[2]CRITERIA'!$B$111:$D$112</definedName>
    <definedName name="UTF3SNG">'[2]CRITERIA'!$B$108:$D$109</definedName>
    <definedName name="UTFT1DNG">'[2]CRITERIA'!$B$230:$D$232</definedName>
    <definedName name="UTFT1DTH">'[2]CRITERIA'!$B$226:$D$228</definedName>
    <definedName name="UTFT1GAS">'[2]CRITERIA'!$B$238:$D$240</definedName>
    <definedName name="UTFT1SNG">'[2]CRITERIA'!$B$234:$D$236</definedName>
    <definedName name="UTFT2DNG">'[2]CRITERIA'!$B$246:$D$247</definedName>
    <definedName name="UTFT2DTH">'[2]CRITERIA'!$B$243:$D$244</definedName>
    <definedName name="UTFT2GAS">'[2]CRITERIA'!$B$252:$D$253</definedName>
    <definedName name="UTFT2SNG">'[2]CRITERIA'!$B$249:$D$250</definedName>
    <definedName name="UTFTEDNG">'[2]CRITERIA'!$B$259:$D$260</definedName>
    <definedName name="UTFTEDTH">'[2]CRITERIA'!$B$256:$D$257</definedName>
    <definedName name="UTFTEGAS">'[2]CRITERIA'!$B$265:$D$266</definedName>
    <definedName name="UTFTESNG">'[2]CRITERIA'!$B$262:$D$263</definedName>
    <definedName name="UTGSCST">'[2]CRITERIA'!$B$10:$D$11</definedName>
    <definedName name="UTGSDNG">'[2]CRITERIA'!$B$13:$D$14</definedName>
    <definedName name="UTGSDTH">'[2]CRITERIA'!$B$7:$D$8</definedName>
    <definedName name="UTGSECST">'[2]CRITERIA'!$B$31:$D$32</definedName>
    <definedName name="UTGSEDNG">'[2]CRITERIA'!$B$34:$D$35</definedName>
    <definedName name="UTGSEDTH">'[2]CRITERIA'!$B$28:$D$29</definedName>
    <definedName name="UTGSEGAS">'[2]CRITERIA'!$B$40:$D$41</definedName>
    <definedName name="UTGSESIF">'[2]CRITERIA'!$B$43:$D$44</definedName>
    <definedName name="UTGSESNG">'[2]CRITERIA'!$B$37:$D$38</definedName>
    <definedName name="UTGSGAS">'[2]CRITERIA'!$B$19:$D$20</definedName>
    <definedName name="UTGSSCST">'[2]CRITERIA'!$B$51:$D$52</definedName>
    <definedName name="UTGSSDNG">'[2]CRITERIA'!$B$54:$D$55</definedName>
    <definedName name="UTGSSDTH">'[2]CRITERIA'!$B$48:$D$49</definedName>
    <definedName name="UTGSSGAS">'[2]CRITERIA'!$B$60:$D$61</definedName>
    <definedName name="UTGSSIF">'[2]CRITERIA'!$B$23:$D$24</definedName>
    <definedName name="UTGSSNG">'[2]CRITERIA'!$B$16:$D$17</definedName>
    <definedName name="UTGSSSIF">'[2]CRITERIA'!$B$63:$D$64</definedName>
    <definedName name="UTGSSSNG">'[2]CRITERIA'!$B$57:$D$58</definedName>
    <definedName name="UTI2DNG">'[2]CRITERIA'!$B$132:$D$134</definedName>
    <definedName name="UTI2DTH">'[2]CRITERIA'!$B$128:$D$130</definedName>
    <definedName name="UTI2GAS">'[2]CRITERIA'!$B$140:$D$142</definedName>
    <definedName name="UTI2SNG">'[2]CRITERIA'!$B$136:$D$138</definedName>
    <definedName name="UTI4DNG">'[2]CRITERIA'!$B$342:$D$343</definedName>
    <definedName name="UTI4DTH">'[2]CRITERIA'!$B$339:$D$340</definedName>
    <definedName name="UTI4GAS">'[2]CRITERIA'!$B$348:$D$349</definedName>
    <definedName name="UTI4SNG">'[2]CRITERIA'!$B$345:$D$346</definedName>
    <definedName name="UTIS2DNG">'[2]CRITERIA'!$B$149:$D$151</definedName>
    <definedName name="UTIS2DTH">'[2]CRITERIA'!$B$145:$D$147</definedName>
    <definedName name="UTIS2GAS">'[2]CRITERIA'!$B$157:$D$159</definedName>
    <definedName name="UTIS2SNG">'[2]CRITERIA'!$B$153:$D$155</definedName>
    <definedName name="UTIS4DNG">'[2]CRITERIA'!$B$165:$D$166</definedName>
    <definedName name="UTIS4DTH">'[2]CRITERIA'!$B$162:$D$163</definedName>
    <definedName name="UTIS4GAS">'[2]CRITERIA'!$B$171:$D$172</definedName>
    <definedName name="UTIS4SNG">'[2]CRITERIA'!$B$168:$D$169</definedName>
    <definedName name="UTITDNG">'[2]CRITERIA'!$B$196:$D$198</definedName>
    <definedName name="UTITDTH">'[2]CRITERIA'!$B$192:$D$194</definedName>
    <definedName name="UTITGAS">'[2]CRITERIA'!$B$204:$D$206</definedName>
    <definedName name="UTITSDNG">'[2]CRITERIA'!$B$213:$D$215</definedName>
    <definedName name="UTITSDTH">'[2]CRITERIA'!$B$209:$D$211</definedName>
    <definedName name="UTITSGAS">'[2]CRITERIA'!$B$221:$D$223</definedName>
    <definedName name="UTITSNG">'[2]CRITERIA'!$B$200:$D$202</definedName>
    <definedName name="UTITSSNG">'[2]CRITERIA'!$B$217:$D$219</definedName>
    <definedName name="UTMTDNG">'[2]CRITERIA'!$B$272:$D$273</definedName>
    <definedName name="UTMTDTH">'[2]CRITERIA'!$B$269:$D$270</definedName>
    <definedName name="UTMTGAS">'[2]CRITERIA'!$B$278:$D$279</definedName>
    <definedName name="UTMTSNG">'[2]CRITERIA'!$B$275:$D$276</definedName>
    <definedName name="UTNGVDNG">'[2]CRITERIA'!$B$88:$D$89</definedName>
    <definedName name="UTNGVDTH">'[2]CRITERIA'!$B$85:$D$86</definedName>
    <definedName name="UTNGVGAS">'[2]CRITERIA'!$B$94:$D$95</definedName>
    <definedName name="UTNGVSNG">'[2]CRITERIA'!$B$91:$D$92</definedName>
    <definedName name="UTP1DNG">'[2]CRITERIA'!$B$303:$D$304</definedName>
    <definedName name="UTP1DTH">'[2]CRITERIA'!$B$300:$D$301</definedName>
    <definedName name="UTP1GAS">'[2]CRITERIA'!$B$309:$D$310</definedName>
    <definedName name="UTP1SNG">'[2]CRITERIA'!$B$306:$D$307</definedName>
    <definedName name="WCCFormula">#REF!</definedName>
    <definedName name="WCCNumber">#REF!</definedName>
    <definedName name="WEX_ADJ_101_PROD">#REF!</definedName>
    <definedName name="WEX_ADJ_108_PROD">#REF!</definedName>
    <definedName name="WEX_ADJ_111_PROD">#REF!</definedName>
    <definedName name="WYF1DNG">'[2]CRITERIA'!$B$413:$D$414</definedName>
    <definedName name="WYF1DTH">'[2]CRITERIA'!$B$410:$D$411</definedName>
    <definedName name="WYF1GAS">'[2]CRITERIA'!$B$416:$D$417</definedName>
    <definedName name="WYGSDNG">'[2]CRITERIA'!$B$400:$D$401</definedName>
    <definedName name="WYGSDTH">'[2]CRITERIA'!$B$397:$D$398</definedName>
    <definedName name="WYGSGAS">'[2]CRITERIA'!$B$403:$D$404</definedName>
    <definedName name="WYGSSIF">'[2]CRITERIA'!$B$406:$D$407</definedName>
    <definedName name="WYGSWDNG">'[2]CRITERIA'!$B$433:$D$434</definedName>
    <definedName name="WYGSWDTH">'[2]CRITERIA'!$B$430:$D$431</definedName>
    <definedName name="WYGSWGAS">'[2]CRITERIA'!$B$436:$D$437</definedName>
    <definedName name="WYI2DNG">'[2]CRITERIA'!$B$463:$D$464</definedName>
    <definedName name="WYI2DTH">'[2]CRITERIA'!$B$460:$D$461</definedName>
    <definedName name="WYI2GAS">'[2]CRITERIA'!$B$469:$D$470</definedName>
    <definedName name="WYI2SNG">'[2]CRITERIA'!$B$466:$D$467</definedName>
    <definedName name="WYI4DNG">'[2]CRITERIA'!$B$476:$D$477</definedName>
    <definedName name="WYI4DTH">'[2]CRITERIA'!$B$473:$D$474</definedName>
    <definedName name="WYI4GAS">'[2]CRITERIA'!$B$482:$D$483</definedName>
    <definedName name="WYI4SNG">'[2]CRITERIA'!$B$479:$D$480</definedName>
    <definedName name="WYICDNG">'[2]CRITERIA'!$B$506:$D$511</definedName>
    <definedName name="WYICDTH">'[2]CRITERIA'!$B$499:$D$504</definedName>
    <definedName name="WYICGAS">'[2]CRITERIA'!$B$513:$D$520</definedName>
    <definedName name="WYICSDNG">'[2]CRITERIA'!$B$453:$D$454</definedName>
    <definedName name="WYICSDTH">'[2]CRITERIA'!$B$450:$D$451</definedName>
    <definedName name="WYICSGAS">'[2]CRITERIA'!$B$456:$D$457</definedName>
    <definedName name="WYITDNG">'[2]CRITERIA'!$B$490:$D$492</definedName>
    <definedName name="WYITDTH">'[2]CRITERIA'!$B$486:$D$488</definedName>
    <definedName name="WYITGAS">'[2]CRITERIA'!$B$494:$D$496</definedName>
    <definedName name="WYNGVDNG">'[2]CRITERIA'!$B$423:$D$424</definedName>
    <definedName name="WYNGVDTH">'[2]CRITERIA'!$B$420:$D$421</definedName>
    <definedName name="WYNGVGAS">'[2]CRITERIA'!$B$426:$D$427</definedName>
    <definedName name="XX">'[3]Control Panel'!$B$8</definedName>
  </definedNames>
  <calcPr fullCalcOnLoad="1"/>
</workbook>
</file>

<file path=xl/sharedStrings.xml><?xml version="1.0" encoding="utf-8"?>
<sst xmlns="http://schemas.openxmlformats.org/spreadsheetml/2006/main" count="185" uniqueCount="121">
  <si>
    <t>Accum Deferred Income Taxes</t>
  </si>
  <si>
    <t>RETURN ON EQUITY</t>
  </si>
  <si>
    <t>Adjustments</t>
  </si>
  <si>
    <t>Imputed</t>
  </si>
  <si>
    <t>Tax</t>
  </si>
  <si>
    <t>Adjustment</t>
  </si>
  <si>
    <t>Adjusted</t>
  </si>
  <si>
    <t>System</t>
  </si>
  <si>
    <t>(B)</t>
  </si>
  <si>
    <t>(C)</t>
  </si>
  <si>
    <t>Jurisdiction</t>
  </si>
  <si>
    <t>Deficiency</t>
  </si>
  <si>
    <t>DNG Related</t>
  </si>
  <si>
    <t>164-1</t>
  </si>
  <si>
    <t>235-1</t>
  </si>
  <si>
    <t>253-1</t>
  </si>
  <si>
    <t>Questar Gas Company</t>
  </si>
  <si>
    <t>(D)</t>
  </si>
  <si>
    <t>(E)</t>
  </si>
  <si>
    <t>(G)</t>
  </si>
  <si>
    <t xml:space="preserve">     1/ The historical amount in column b excludes $1,075,707 of bad debt costs related to SNG and commodity revenues.</t>
  </si>
  <si>
    <t>Wyoming CO2</t>
  </si>
  <si>
    <t>(F)</t>
  </si>
  <si>
    <t>RETURN ON RATE BASE</t>
  </si>
  <si>
    <t>TOTAL RATE BASE</t>
  </si>
  <si>
    <t>RATE BASE SUMMARY</t>
  </si>
  <si>
    <t>Total Net Utility Plant</t>
  </si>
  <si>
    <t>Total Other Rate Base Accounts</t>
  </si>
  <si>
    <t>Utility Operating Revenue</t>
  </si>
  <si>
    <t>Utility Operating Expenses</t>
  </si>
  <si>
    <t>Other Rate Base Accounts</t>
  </si>
  <si>
    <t>Depreciation, Depletion, Amortization</t>
  </si>
  <si>
    <t>Net Utility Plant</t>
  </si>
  <si>
    <t>Contributions in Aid  of Construction</t>
  </si>
  <si>
    <t>Historical</t>
  </si>
  <si>
    <t>12 Months</t>
  </si>
  <si>
    <t>Description</t>
  </si>
  <si>
    <t>Utah</t>
  </si>
  <si>
    <t>Wyoming</t>
  </si>
  <si>
    <t>Total</t>
  </si>
  <si>
    <t>Production</t>
  </si>
  <si>
    <t>Taxes Other Than Income Taxes</t>
  </si>
  <si>
    <t>Income Taxes</t>
  </si>
  <si>
    <t>Gas Plant In Service</t>
  </si>
  <si>
    <t>Gas Plant Held For Future Use</t>
  </si>
  <si>
    <t>190008</t>
  </si>
  <si>
    <t>Accum Deferred Income Tax Federal</t>
  </si>
  <si>
    <t>Accum Deferred Income Tax State</t>
  </si>
  <si>
    <t>Gas Stored Underground</t>
  </si>
  <si>
    <t>Prepayments</t>
  </si>
  <si>
    <t>Customer Deposits</t>
  </si>
  <si>
    <t>Unclaimed Customer Deposits</t>
  </si>
  <si>
    <t>Deferred Investment Tax Credits</t>
  </si>
  <si>
    <t>Gas Purchase Expenses</t>
  </si>
  <si>
    <t>NET INCOME SUMMARY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</si>
  <si>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</si>
  <si>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</si>
  <si>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</si>
  <si>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</si>
  <si>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</si>
  <si>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</si>
  <si>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O&amp;M Expenses</t>
  </si>
  <si>
    <t>Distribution</t>
  </si>
  <si>
    <t>Customer Service &amp; Information</t>
  </si>
  <si>
    <t>Administrative &amp; General</t>
  </si>
  <si>
    <t>Total O&amp;M Expense</t>
  </si>
  <si>
    <t>Other Operating Expenses</t>
  </si>
  <si>
    <t>Total Other Operating Expenses</t>
  </si>
  <si>
    <t>Total Utility Operating Expenses</t>
  </si>
  <si>
    <t>NET OPERATING INCOME</t>
  </si>
  <si>
    <t>Completed Construction Not Classified</t>
  </si>
  <si>
    <t>Materials &amp; Supplies</t>
  </si>
  <si>
    <t>Working Capital - Cash</t>
  </si>
  <si>
    <t>Accumulated Depreciation</t>
  </si>
  <si>
    <t>Accumulated Amort &amp; Depletion</t>
  </si>
  <si>
    <t>Utah Gas Purchase Exp</t>
  </si>
  <si>
    <t>Wyoming Gas Purchase Exp</t>
  </si>
  <si>
    <t>Total Gas Purchase Expenses</t>
  </si>
  <si>
    <t>Utah Gathering &amp; CO2</t>
  </si>
  <si>
    <t>Wyoming Gathering &amp; CO2</t>
  </si>
  <si>
    <t>Total Gathering &amp; CO2</t>
  </si>
  <si>
    <t>Customer Accounts</t>
  </si>
  <si>
    <t>Depreciation, Deplection, Amortization</t>
  </si>
  <si>
    <t>Misc Customer Credits</t>
  </si>
  <si>
    <t>Page 1 of 4</t>
  </si>
  <si>
    <t>Docket No. 07-057-13</t>
  </si>
  <si>
    <t>12 Months Ending June 2009</t>
  </si>
  <si>
    <t>Utah June 2009 Results of Operations</t>
  </si>
  <si>
    <t>Value of Peaking Supply</t>
  </si>
  <si>
    <t>Rate Base Jun 09</t>
  </si>
  <si>
    <t>Expense Jun 09</t>
  </si>
  <si>
    <t>Revenue Jun 09</t>
  </si>
  <si>
    <t>Underground Storage Jun 09</t>
  </si>
  <si>
    <t>Wexpro Jun 09</t>
  </si>
  <si>
    <t>Oak City Rev Jun 09</t>
  </si>
  <si>
    <t>Min Bills Jun 09</t>
  </si>
  <si>
    <t>Bad Debt Jun 09</t>
  </si>
  <si>
    <t>PTO Jun 09</t>
  </si>
  <si>
    <t>Sporting Events Jun 09</t>
  </si>
  <si>
    <t>State Tax Jun 09</t>
  </si>
  <si>
    <t>Advertising Jun 09</t>
  </si>
  <si>
    <t>Donations &amp; Membership Jun 09</t>
  </si>
  <si>
    <t>Reserve Accrual Jun 09</t>
  </si>
  <si>
    <t>Pipeline Integrity Jun 09</t>
  </si>
  <si>
    <t>New Ind Customers  Jun 09</t>
  </si>
  <si>
    <t>Aircraft  Jun 09</t>
  </si>
  <si>
    <t>Total              2/</t>
  </si>
  <si>
    <t>Customer Accounts        1/</t>
  </si>
  <si>
    <t>Other Revenue Jun 09</t>
  </si>
  <si>
    <t>Exhibit QGC 6.2</t>
  </si>
  <si>
    <t>Stock Incentives Jun 09</t>
  </si>
  <si>
    <t>R&amp;D FUNDS  Jun 09</t>
  </si>
  <si>
    <t xml:space="preserve">        the total on line 13 to be equal to the sum of pass-through revenues on lines 4-6.</t>
  </si>
  <si>
    <t xml:space="preserve">     2/ The gas purchase expenses on lines 11 and 12 include an adjustment to remove the lag between pass-through revenues and expenses.  Including this adjustment allows </t>
  </si>
  <si>
    <t>QGC Exhibit 6.2</t>
  </si>
  <si>
    <t>Page 2 of 4</t>
  </si>
  <si>
    <t>Page 3 of 4</t>
  </si>
  <si>
    <t>Page 4 of 4</t>
  </si>
  <si>
    <t>Summary of Adjustments</t>
  </si>
  <si>
    <t>Incentives Jun 09</t>
  </si>
  <si>
    <t>(H)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</si>
</sst>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#,##0.000_);\(#,##0.000\)"/>
    <numFmt numFmtId="171" formatCode="0.000_);\(0.000\)"/>
    <numFmt numFmtId="172" formatCode="0_);\(0\)"/>
    <numFmt numFmtId="173" formatCode="mmm\-yy_)"/>
    <numFmt numFmtId="174" formatCode="#,##0.0000000_);\(#,##0.0000000\)"/>
    <numFmt numFmtId="175" formatCode="#,##0.0000_);\(#,##0.0000\)"/>
    <numFmt numFmtId="176" formatCode="mmmm\-yy"/>
    <numFmt numFmtId="177" formatCode="dd\-mmm\-yy"/>
    <numFmt numFmtId="178" formatCode="mm/dd/yy"/>
    <numFmt numFmtId="179" formatCode="#,##0.00000_);\(#,##0.00000\)"/>
    <numFmt numFmtId="180" formatCode="#,##0.000000_);\(#,##0.000000\)"/>
    <numFmt numFmtId="181" formatCode="0.0000"/>
    <numFmt numFmtId="182" formatCode="&quot;$&quot;#,##0.00"/>
    <numFmt numFmtId="183" formatCode="&quot;$&quot;#,##0"/>
    <numFmt numFmtId="184" formatCode="mmmm\ d\,\ yyyy\ \ \ h:mm\ AM/PM"/>
    <numFmt numFmtId="185" formatCode="0.0000000%"/>
    <numFmt numFmtId="186" formatCode="[$-409]mmm\-yy;@"/>
    <numFmt numFmtId="187" formatCode="mmm\-yyyy"/>
    <numFmt numFmtId="188" formatCode="&quot;$&quot;#,##0.0_);\(&quot;$&quot;#,##0.0\)"/>
    <numFmt numFmtId="189" formatCode="0.0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0000%"/>
    <numFmt numFmtId="196" formatCode="0.000000000000000%"/>
    <numFmt numFmtId="197" formatCode="0.0000000000000000%"/>
    <numFmt numFmtId="198" formatCode="0.00000000000000000%"/>
    <numFmt numFmtId="199" formatCode="0.000000000000000000%"/>
    <numFmt numFmtId="200" formatCode="0.0000000000000000000%"/>
    <numFmt numFmtId="201" formatCode="0.00000000000000000000%"/>
    <numFmt numFmtId="202" formatCode="0.000000000000000000000%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  <protection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37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 horizontal="left"/>
    </xf>
    <xf numFmtId="37" fontId="0" fillId="0" borderId="0" xfId="15" applyNumberFormat="1" applyFill="1" applyAlignment="1">
      <alignment horizontal="left"/>
    </xf>
    <xf numFmtId="37" fontId="0" fillId="0" borderId="0" xfId="15" applyNumberFormat="1" applyFill="1">
      <alignment/>
    </xf>
    <xf numFmtId="37" fontId="1" fillId="0" borderId="0" xfId="15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0" fillId="0" borderId="0" xfId="0" applyFill="1" applyAlignment="1">
      <alignment wrapText="1"/>
    </xf>
    <xf numFmtId="0" fontId="0" fillId="0" borderId="0" xfId="15" applyNumberFormat="1" applyFill="1" applyAlignment="1">
      <alignment horizontal="center"/>
    </xf>
    <xf numFmtId="0" fontId="1" fillId="0" borderId="0" xfId="15" applyNumberFormat="1" applyFont="1" applyFill="1">
      <alignment/>
    </xf>
    <xf numFmtId="0" fontId="0" fillId="0" borderId="0" xfId="15" applyNumberFormat="1" applyFill="1">
      <alignment/>
    </xf>
    <xf numFmtId="37" fontId="2" fillId="0" borderId="0" xfId="15" applyNumberFormat="1" applyFont="1" applyFill="1" applyAlignment="1">
      <alignment horizontal="center"/>
    </xf>
    <xf numFmtId="0" fontId="1" fillId="0" borderId="0" xfId="21" applyNumberFormat="1" applyFont="1" applyFill="1" applyAlignment="1">
      <alignment/>
    </xf>
    <xf numFmtId="0" fontId="9" fillId="0" borderId="0" xfId="0" applyFont="1" applyFill="1" applyAlignment="1">
      <alignment/>
    </xf>
    <xf numFmtId="172" fontId="9" fillId="0" borderId="0" xfId="15" applyNumberFormat="1" applyFont="1" applyFill="1" applyAlignment="1">
      <alignment horizontal="center"/>
    </xf>
    <xf numFmtId="37" fontId="2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37" fontId="2" fillId="0" borderId="0" xfId="15" applyNumberFormat="1" applyFont="1" applyFill="1">
      <alignment/>
    </xf>
    <xf numFmtId="37" fontId="2" fillId="0" borderId="0" xfId="15" applyNumberFormat="1" applyFont="1" applyFill="1" applyAlignment="1" quotePrefix="1">
      <alignment horizontal="center"/>
    </xf>
    <xf numFmtId="37" fontId="2" fillId="0" borderId="0" xfId="15" applyNumberFormat="1" applyFont="1" applyFill="1" applyBorder="1" applyAlignment="1">
      <alignment horizontal="center"/>
    </xf>
    <xf numFmtId="17" fontId="2" fillId="0" borderId="1" xfId="15" applyNumberFormat="1" applyFont="1" applyFill="1" applyBorder="1" applyAlignment="1">
      <alignment horizontal="center"/>
    </xf>
    <xf numFmtId="17" fontId="2" fillId="0" borderId="0" xfId="15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9" fillId="0" borderId="0" xfId="15" applyNumberFormat="1" applyFont="1" applyFill="1">
      <alignment/>
    </xf>
    <xf numFmtId="37" fontId="9" fillId="0" borderId="0" xfId="15" applyNumberFormat="1" applyFont="1" applyFill="1" applyAlignment="1" quotePrefix="1">
      <alignment horizontal="right"/>
    </xf>
    <xf numFmtId="37" fontId="9" fillId="0" borderId="0" xfId="15" applyNumberFormat="1" applyFont="1" applyFill="1" applyAlignment="1">
      <alignment horizontal="right"/>
    </xf>
    <xf numFmtId="37" fontId="9" fillId="0" borderId="2" xfId="15" applyNumberFormat="1" applyFont="1" applyFill="1" applyBorder="1">
      <alignment/>
    </xf>
    <xf numFmtId="37" fontId="9" fillId="0" borderId="0" xfId="15" applyNumberFormat="1" applyFont="1" applyFill="1" applyBorder="1">
      <alignment/>
    </xf>
    <xf numFmtId="37" fontId="9" fillId="0" borderId="0" xfId="15" applyNumberFormat="1" applyFont="1" applyFill="1" applyAlignment="1">
      <alignment horizontal="left"/>
    </xf>
    <xf numFmtId="37" fontId="9" fillId="0" borderId="0" xfId="15" applyNumberFormat="1" applyFont="1" applyFill="1" applyAlignment="1" quotePrefix="1">
      <alignment horizontal="left"/>
    </xf>
    <xf numFmtId="43" fontId="9" fillId="0" borderId="0" xfId="15" applyFont="1" applyFill="1">
      <alignment/>
    </xf>
    <xf numFmtId="37" fontId="9" fillId="0" borderId="1" xfId="15" applyNumberFormat="1" applyFont="1" applyFill="1" applyBorder="1">
      <alignment/>
    </xf>
    <xf numFmtId="37" fontId="9" fillId="0" borderId="3" xfId="15" applyNumberFormat="1" applyFont="1" applyFill="1" applyBorder="1">
      <alignment/>
    </xf>
    <xf numFmtId="37" fontId="9" fillId="0" borderId="0" xfId="15" applyNumberFormat="1" applyFont="1" applyFill="1" applyAlignment="1">
      <alignment horizontal="center"/>
    </xf>
    <xf numFmtId="0" fontId="9" fillId="0" borderId="0" xfId="15" applyNumberFormat="1" applyFont="1" applyFill="1" applyAlignment="1">
      <alignment horizontal="center"/>
    </xf>
    <xf numFmtId="0" fontId="2" fillId="0" borderId="0" xfId="15" applyNumberFormat="1" applyFont="1" applyFill="1">
      <alignment/>
    </xf>
    <xf numFmtId="0" fontId="9" fillId="0" borderId="0" xfId="15" applyNumberFormat="1" applyFont="1" applyFill="1">
      <alignment/>
    </xf>
    <xf numFmtId="172" fontId="9" fillId="0" borderId="0" xfId="15" applyNumberFormat="1" applyFont="1" applyFill="1" applyBorder="1">
      <alignment/>
    </xf>
    <xf numFmtId="172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37" fontId="2" fillId="0" borderId="0" xfId="15" applyNumberFormat="1" applyFont="1" applyFill="1" applyAlignment="1" quotePrefix="1">
      <alignment horizontal="left"/>
    </xf>
    <xf numFmtId="0" fontId="2" fillId="0" borderId="0" xfId="15" applyNumberFormat="1" applyFont="1" applyFill="1" applyAlignment="1" quotePrefix="1">
      <alignment horizontal="center"/>
    </xf>
    <xf numFmtId="49" fontId="9" fillId="0" borderId="0" xfId="15" applyNumberFormat="1" applyFont="1" applyFill="1" applyAlignment="1">
      <alignment horizontal="left"/>
    </xf>
    <xf numFmtId="164" fontId="9" fillId="0" borderId="0" xfId="15" applyNumberFormat="1" applyFont="1" applyFill="1">
      <alignment/>
    </xf>
    <xf numFmtId="0" fontId="9" fillId="0" borderId="0" xfId="15" applyNumberFormat="1" applyFont="1" applyFill="1" applyAlignment="1" quotePrefix="1">
      <alignment horizontal="left"/>
    </xf>
    <xf numFmtId="0" fontId="2" fillId="0" borderId="0" xfId="15" applyNumberFormat="1" applyFont="1" applyFill="1" applyAlignment="1" quotePrefix="1">
      <alignment horizontal="left"/>
    </xf>
    <xf numFmtId="10" fontId="9" fillId="0" borderId="1" xfId="15" applyNumberFormat="1" applyFont="1" applyFill="1" applyBorder="1">
      <alignment/>
    </xf>
    <xf numFmtId="10" fontId="9" fillId="0" borderId="0" xfId="0" applyNumberFormat="1" applyFont="1" applyFill="1" applyAlignment="1">
      <alignment/>
    </xf>
    <xf numFmtId="10" fontId="2" fillId="0" borderId="0" xfId="21" applyNumberFormat="1" applyFont="1" applyFill="1" applyAlignment="1">
      <alignment/>
    </xf>
    <xf numFmtId="0" fontId="9" fillId="0" borderId="0" xfId="15" applyNumberFormat="1" applyFont="1" applyFill="1" applyAlignment="1">
      <alignment horizontal="left"/>
    </xf>
    <xf numFmtId="0" fontId="2" fillId="0" borderId="0" xfId="15" applyNumberFormat="1" applyFont="1" applyFill="1">
      <alignment/>
    </xf>
    <xf numFmtId="0" fontId="9" fillId="0" borderId="0" xfId="15" applyNumberFormat="1" applyFont="1" applyFill="1">
      <alignment/>
    </xf>
    <xf numFmtId="0" fontId="2" fillId="0" borderId="0" xfId="21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37" fontId="2" fillId="0" borderId="0" xfId="15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 quotePrefix="1">
      <alignment horizontal="left"/>
    </xf>
    <xf numFmtId="172" fontId="9" fillId="0" borderId="0" xfId="15" applyNumberFormat="1" applyFont="1" applyFill="1" applyAlignment="1">
      <alignment horizontal="center"/>
    </xf>
    <xf numFmtId="37" fontId="2" fillId="0" borderId="0" xfId="15" applyNumberFormat="1" applyFont="1" applyFill="1" applyAlignment="1">
      <alignment/>
    </xf>
    <xf numFmtId="37" fontId="2" fillId="0" borderId="0" xfId="15" applyNumberFormat="1" applyFont="1" applyFill="1">
      <alignment/>
    </xf>
    <xf numFmtId="37" fontId="9" fillId="0" borderId="0" xfId="15" applyNumberFormat="1" applyFont="1" applyFill="1">
      <alignment/>
    </xf>
    <xf numFmtId="37" fontId="9" fillId="0" borderId="1" xfId="15" applyNumberFormat="1" applyFont="1" applyFill="1" applyBorder="1">
      <alignment/>
    </xf>
    <xf numFmtId="37" fontId="2" fillId="0" borderId="0" xfId="15" applyNumberFormat="1" applyFont="1" applyFill="1" applyAlignment="1" quotePrefix="1">
      <alignment/>
    </xf>
    <xf numFmtId="37" fontId="2" fillId="0" borderId="0" xfId="15" applyNumberFormat="1" applyFont="1" applyFill="1" applyAlignment="1" quotePrefix="1">
      <alignment horizontal="center"/>
    </xf>
    <xf numFmtId="37" fontId="9" fillId="0" borderId="0" xfId="15" applyNumberFormat="1" applyFont="1" applyFill="1" applyAlignment="1">
      <alignment horizontal="left"/>
    </xf>
    <xf numFmtId="37" fontId="2" fillId="0" borderId="0" xfId="15" applyNumberFormat="1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left"/>
    </xf>
    <xf numFmtId="37" fontId="12" fillId="0" borderId="0" xfId="15" applyNumberFormat="1" applyFont="1" applyFill="1" applyAlignment="1">
      <alignment horizontal="center"/>
    </xf>
    <xf numFmtId="37" fontId="12" fillId="0" borderId="0" xfId="15" applyNumberFormat="1" applyFont="1" applyFill="1" applyAlignment="1">
      <alignment horizontal="center"/>
    </xf>
    <xf numFmtId="37" fontId="2" fillId="0" borderId="0" xfId="15" applyNumberFormat="1" applyFont="1" applyFill="1" applyAlignment="1">
      <alignment horizontal="center" wrapText="1"/>
    </xf>
    <xf numFmtId="37" fontId="2" fillId="0" borderId="1" xfId="15" applyNumberFormat="1" applyFont="1" applyFill="1" applyBorder="1" applyAlignment="1">
      <alignment horizontal="center" wrapText="1"/>
    </xf>
    <xf numFmtId="37" fontId="9" fillId="0" borderId="2" xfId="15" applyNumberFormat="1" applyFont="1" applyFill="1" applyBorder="1">
      <alignment/>
    </xf>
    <xf numFmtId="37" fontId="9" fillId="0" borderId="0" xfId="15" applyNumberFormat="1" applyFont="1" applyFill="1" applyBorder="1">
      <alignment/>
    </xf>
    <xf numFmtId="37" fontId="9" fillId="0" borderId="3" xfId="15" applyNumberFormat="1" applyFont="1" applyFill="1" applyBorder="1">
      <alignment/>
    </xf>
    <xf numFmtId="0" fontId="9" fillId="0" borderId="0" xfId="0" applyFont="1" applyAlignment="1">
      <alignment/>
    </xf>
    <xf numFmtId="0" fontId="13" fillId="0" borderId="0" xfId="0" applyFont="1" applyFill="1" applyAlignment="1">
      <alignment horizontal="right"/>
    </xf>
    <xf numFmtId="37" fontId="13" fillId="0" borderId="0" xfId="15" applyNumberFormat="1" applyFont="1" applyFill="1" applyAlignment="1">
      <alignment horizontal="right"/>
    </xf>
    <xf numFmtId="37" fontId="2" fillId="0" borderId="0" xfId="15" applyNumberFormat="1" applyFont="1" applyFill="1" applyAlignment="1">
      <alignment horizontal="left"/>
    </xf>
    <xf numFmtId="37" fontId="2" fillId="0" borderId="0" xfId="15" applyNumberFormat="1" applyFont="1" applyFill="1" applyAlignment="1" quotePrefix="1">
      <alignment horizontal="left"/>
    </xf>
    <xf numFmtId="37" fontId="2" fillId="0" borderId="1" xfId="1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37" fontId="10" fillId="0" borderId="0" xfId="0" applyNumberFormat="1" applyFont="1" applyFill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  <cellStyle name="PSDate" xfId="23"/>
    <cellStyle name="PSDec" xfId="24"/>
    <cellStyle name="PSHeading" xfId="25"/>
    <cellStyle name="PSInt" xfId="26"/>
    <cellStyle name="PSSpacer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\compare\UT\2002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e\Utah\RooExcel\ROO2005-06\DEC%2004%20REV%20FOR%20WYOMING%20MOD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te\Utah\RooExcel\2005-2006%20CASE\DEC%202005%20UPDATE\combo(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e\RooExcel\ROO2006-12\REVENUES%2012%20M%20DEC%202006\BOOKEDREVDEC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9">
        <row r="372">
          <cell r="G372">
            <v>1785903.15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6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>I  </v>
          </cell>
          <cell r="D137" t="str">
            <v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>IS  </v>
          </cell>
          <cell r="D373" t="str">
            <v>Dth      </v>
          </cell>
        </row>
        <row r="374">
          <cell r="B374" t="str">
            <v>ID</v>
          </cell>
          <cell r="C374" t="str">
            <v>IS2 </v>
          </cell>
          <cell r="D374" t="str">
            <v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>IS  </v>
          </cell>
          <cell r="D377" t="str">
            <v>DNG      </v>
          </cell>
        </row>
        <row r="378">
          <cell r="B378" t="str">
            <v>ID</v>
          </cell>
          <cell r="C378" t="str">
            <v>IS2 </v>
          </cell>
          <cell r="D378" t="str">
            <v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>IS  </v>
          </cell>
          <cell r="D381" t="str">
            <v>SNG      </v>
          </cell>
        </row>
        <row r="382">
          <cell r="B382" t="str">
            <v>ID</v>
          </cell>
          <cell r="C382" t="str">
            <v>IS2 </v>
          </cell>
          <cell r="D382" t="str">
            <v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>IS  </v>
          </cell>
          <cell r="D385" t="str">
            <v>Commodity</v>
          </cell>
        </row>
        <row r="386">
          <cell r="B386" t="str">
            <v>ID</v>
          </cell>
          <cell r="C386" t="str">
            <v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>IT2 </v>
          </cell>
          <cell r="D491" t="str">
            <v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>IC2 </v>
          </cell>
          <cell r="D500" t="str">
            <v>Dth      </v>
          </cell>
        </row>
        <row r="501">
          <cell r="B501" t="str">
            <v>WY</v>
          </cell>
          <cell r="C501" t="str">
            <v>IC3 </v>
          </cell>
          <cell r="D501" t="str">
            <v>Dth      </v>
          </cell>
        </row>
        <row r="502">
          <cell r="B502" t="str">
            <v>WY</v>
          </cell>
          <cell r="C502" t="str">
            <v>IC7 </v>
          </cell>
          <cell r="D502" t="str">
            <v>Dth      </v>
          </cell>
        </row>
        <row r="503">
          <cell r="B503" t="str">
            <v>WY</v>
          </cell>
          <cell r="C503" t="str">
            <v>IC8 </v>
          </cell>
          <cell r="D503" t="str">
            <v>Dth      </v>
          </cell>
        </row>
        <row r="504">
          <cell r="B504" t="str">
            <v>WY</v>
          </cell>
          <cell r="C504" t="str">
            <v>IC9 </v>
          </cell>
          <cell r="D504" t="str">
            <v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>IC2 </v>
          </cell>
          <cell r="D507" t="str">
            <v>DNG      </v>
          </cell>
        </row>
        <row r="508">
          <cell r="B508" t="str">
            <v>WY</v>
          </cell>
          <cell r="C508" t="str">
            <v>IC3 </v>
          </cell>
          <cell r="D508" t="str">
            <v>DNG      </v>
          </cell>
        </row>
        <row r="509">
          <cell r="B509" t="str">
            <v>WY</v>
          </cell>
          <cell r="C509" t="str">
            <v>IC7 </v>
          </cell>
          <cell r="D509" t="str">
            <v>DNG      </v>
          </cell>
        </row>
        <row r="510">
          <cell r="B510" t="str">
            <v>WY</v>
          </cell>
          <cell r="C510" t="str">
            <v>IC8 </v>
          </cell>
          <cell r="D510" t="str">
            <v>DNG      </v>
          </cell>
        </row>
        <row r="511">
          <cell r="B511" t="str">
            <v>WY</v>
          </cell>
          <cell r="C511" t="str">
            <v>IC9 </v>
          </cell>
          <cell r="D511" t="str">
            <v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new report"/>
      <sheetName val="28-Case Capital Str"/>
      <sheetName val="1-Rate Base"/>
      <sheetName val="Expenses"/>
      <sheetName val="ROR-Summaries"/>
      <sheetName val="ROR-Report"/>
      <sheetName val="ROR-Model"/>
      <sheetName val="ROR-Adjustments"/>
      <sheetName val="CASE-Taxes"/>
      <sheetName val="CASE-Model"/>
      <sheetName val="ROR-Taxes"/>
      <sheetName val=" ROR-DEPR EXPENSE "/>
      <sheetName val="CASE-Report"/>
      <sheetName val="CASE-Adjustments"/>
      <sheetName val="CASE-Summaries"/>
      <sheetName val="GATHERING"/>
      <sheetName val="Integrity Managment"/>
      <sheetName val="LOW INCOME"/>
      <sheetName val="Delta Funds"/>
      <sheetName val="DSM"/>
      <sheetName val="Case Depr Study"/>
      <sheetName val="Telecom Asset Transfer Ann"/>
      <sheetName val="QIC Annualized Costs Post Integ"/>
      <sheetName val="CDX Capitalized Plt Ann"/>
      <sheetName val="Model Checks"/>
      <sheetName val="7-Other Rev"/>
      <sheetName val="8-Revenue"/>
      <sheetName val="BOOKED SEP 05 REV"/>
      <sheetName val="REV RUN SEP O5 (YE)"/>
      <sheetName val="REV 05 CALTYEAD_SPREAD"/>
      <sheetName val="REV 05 CALTYED2_CONST"/>
      <sheetName val="REV_SUMMARY"/>
      <sheetName val="9-Min Bills"/>
      <sheetName val="old REV RUN SEP O5 (YE)"/>
      <sheetName val="2-Und Stor"/>
      <sheetName val="3-ROR-Wexpro"/>
      <sheetName val="3-CASE-Wexpro"/>
      <sheetName val="5-OakCity"/>
      <sheetName val="6-Bad Debt"/>
      <sheetName val="10-Bank Vac"/>
      <sheetName val="11-Labor Ann_case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2-Reserve Acc"/>
      <sheetName val="28-Capital Str"/>
      <sheetName val="Utah Allocation"/>
      <sheetName val="Cost of Service"/>
      <sheetName val="ALLOCATIONS&amp;PRETAX"/>
      <sheetName val="PRINT MACRO"/>
      <sheetName val="COS Sum"/>
      <sheetName val="COS Alloc Factors"/>
      <sheetName val="COS Detail"/>
      <sheetName val="COS Input"/>
      <sheetName val="115"/>
      <sheetName val="2005 ACTUAL CUST_REV"/>
      <sheetName val="2005 YR END CUST_REV"/>
      <sheetName val="old_with gatherinREV 05 YE CUST"/>
      <sheetName val="OLD WITH GATHERREV 05 ACT CUST"/>
      <sheetName val="NOT USED REV 05 YE CUST"/>
      <sheetName val="NOT USED REV 05 ACT CUST"/>
      <sheetName val="OLD BOOKED SEP 05 REV"/>
    </sheetNames>
    <sheetDataSet>
      <sheetData sheetId="0">
        <row r="8">
          <cell r="B8" t="str">
            <v>USAGE PER CUSTOMER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</sheetNames>
    <sheetDataSet>
      <sheetData sheetId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4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2.3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1277.36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-1277.36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-37880.45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4309030.77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-6249136.05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-76.74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-8821.47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-70820.18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-20791.01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-17054.92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-657732.19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-38932.09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-34125.45</v>
          </cell>
          <cell r="D241" t="str">
            <v>202</v>
          </cell>
          <cell r="E241" t="str">
            <v>402</v>
          </cell>
          <cell r="F241">
            <v>-62649.12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-4386.44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-2437461.26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-9025647.2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-72971.9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1261.84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-39.55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-28731.12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-22174.8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-2271.95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-260.53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0.29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-20470.76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-68.85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-289.84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536.93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-8202.88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-153584.83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-18116.76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-19280.67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-17177.6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-262.71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-2108.49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77113.79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-290381.91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-667826.7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-617.56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-19335.17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32469.28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-4269.23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-134.95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-151.73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137.2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-276372.35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-68993.76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-78566.29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-4716987.35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-4681547.77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-7243514.81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-7913602.68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-6743159.84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-634.18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-86979.84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-10135.97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-19967.42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-1100.12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-39778.52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-132392.96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</v>
          </cell>
          <cell r="D956" t="str">
            <v>202</v>
          </cell>
          <cell r="E956" t="str">
            <v>402</v>
          </cell>
          <cell r="F956">
            <v>-30555.12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-1102719.4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-2332464.32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-134123.36</v>
          </cell>
          <cell r="D1018" t="str">
            <v>202</v>
          </cell>
          <cell r="E1018" t="str">
            <v>408</v>
          </cell>
          <cell r="F1018">
            <v>-33122.8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-154.7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-156.92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-36624.45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-2598.7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-266.21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-4441.48</v>
          </cell>
          <cell r="D1084" t="str">
            <v>202</v>
          </cell>
          <cell r="E1084" t="str">
            <v>451</v>
          </cell>
          <cell r="F1084">
            <v>-5240.39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</v>
          </cell>
          <cell r="D1087" t="str">
            <v>202</v>
          </cell>
          <cell r="E1087" t="str">
            <v>451</v>
          </cell>
          <cell r="F1087">
            <v>-1204.84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0.29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-2462.74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-1093.62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-33856.34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-63559.2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-38937.09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-2227.95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-33528.95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-18.74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-20750.19</v>
          </cell>
          <cell r="D1135" t="str">
            <v>202</v>
          </cell>
          <cell r="E1135" t="str">
            <v>455</v>
          </cell>
          <cell r="F1135">
            <v>-8468.47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-1135.35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2540.22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-9586.22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-1052.12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-258.78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-1187.37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-621.67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-80232.65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-77581.28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-19.31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4.14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-1229.87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-9121973.92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591950.69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-10196.88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-70373.51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-6490458.55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-167234.58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6703900.17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-19045148.95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-35574.64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-19739.94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-4264.4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-30533.92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2081.2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1234518.66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-2224341.76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71533.68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-20378.51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-272.34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</v>
          </cell>
          <cell r="D1838" t="str">
            <v>202</v>
          </cell>
          <cell r="E1838" t="str">
            <v>453</v>
          </cell>
          <cell r="F1838">
            <v>-77604.18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-76342.18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-37617.6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-7804307.55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158105.3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-10376.13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-27380.8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-74930.56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-34445.52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-2553.2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2429.2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-9290.46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-2499.49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-1094.86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</v>
          </cell>
          <cell r="D2118" t="str">
            <v>210</v>
          </cell>
          <cell r="E2118" t="str">
            <v>407</v>
          </cell>
          <cell r="F2118">
            <v>4790.6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-40308.63</v>
          </cell>
          <cell r="D2133" t="str">
            <v>202</v>
          </cell>
          <cell r="E2133" t="str">
            <v>408</v>
          </cell>
          <cell r="F2133">
            <v>-8511.95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-5239.36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-40.48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-2579.43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-2414.72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-588.67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-24482.64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-4728.44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-166748.27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-1238.1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-8923.63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-17919.44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-19363936.86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-7023263.93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-38865.28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-32148.64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-4866.94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-543.67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-2521.43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-20736.44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-34946.95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-20867.35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-74930.65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39942.13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-35173.13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583120.08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-5390864.1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-1183511.91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-527.18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72.35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-79.71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-8201.22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26928.53351669153</v>
          </cell>
          <cell r="BX12">
            <v>22855.654717162717</v>
          </cell>
          <cell r="BY12">
            <v>27096.62550472404</v>
          </cell>
          <cell r="BZ12">
            <v>26880.16298793431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24388.30078379516</v>
          </cell>
          <cell r="CK12">
            <v>25731.11269501109</v>
          </cell>
          <cell r="CL12">
            <v>25199.406848555445</v>
          </cell>
          <cell r="CM12">
            <v>29471.297811261997</v>
          </cell>
          <cell r="CN12">
            <v>27550.52926034722</v>
          </cell>
          <cell r="CO12">
            <v>26611.89422142292</v>
          </cell>
          <cell r="CP12">
            <v>28864.343958420963</v>
          </cell>
          <cell r="CQ12">
            <v>26354.985924203425</v>
          </cell>
          <cell r="CR12">
            <v>34282.02096972975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</v>
          </cell>
          <cell r="BW14">
            <v>7821.448459987636</v>
          </cell>
          <cell r="BX14">
            <v>6852.460526434088</v>
          </cell>
          <cell r="BY14">
            <v>7954.994841550952</v>
          </cell>
          <cell r="BZ14">
            <v>7946.39241844184</v>
          </cell>
          <cell r="CA14">
            <v>7062.458481041937</v>
          </cell>
          <cell r="CB14">
            <v>7539.128879276526</v>
          </cell>
          <cell r="CC14">
            <v>6457.353487465559</v>
          </cell>
          <cell r="CD14">
            <v>9748.402189012311</v>
          </cell>
          <cell r="CE14">
            <v>8799.185285490845</v>
          </cell>
          <cell r="CF14">
            <v>7153.887913972818</v>
          </cell>
          <cell r="CG14">
            <v>8059.917276499532</v>
          </cell>
          <cell r="CH14">
            <v>6687.297012277974</v>
          </cell>
          <cell r="CI14">
            <v>9519.452798157901</v>
          </cell>
          <cell r="CJ14">
            <v>8014.937750008767</v>
          </cell>
          <cell r="CK14">
            <v>8368.675865929545</v>
          </cell>
          <cell r="CL14">
            <v>8307.003679199357</v>
          </cell>
          <cell r="CM14">
            <v>10011.873151627771</v>
          </cell>
          <cell r="CN14">
            <v>9359.880525363234</v>
          </cell>
          <cell r="CO14">
            <v>9246.9855341547</v>
          </cell>
          <cell r="CP14">
            <v>9853.393777963991</v>
          </cell>
          <cell r="CQ14">
            <v>9220.360473660225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</v>
          </cell>
          <cell r="BW16">
            <v>47874.74802332082</v>
          </cell>
          <cell r="BX16">
            <v>41943.614756403185</v>
          </cell>
          <cell r="BY16">
            <v>48692.17965372501</v>
          </cell>
          <cell r="BZ16">
            <v>48639.52459362386</v>
          </cell>
          <cell r="CA16">
            <v>57048.16111780971</v>
          </cell>
          <cell r="CB16">
            <v>60898.5440618756</v>
          </cell>
          <cell r="CC16">
            <v>52160.3267667264</v>
          </cell>
          <cell r="CD16">
            <v>78744.30981970695</v>
          </cell>
          <cell r="CE16">
            <v>71076.85534996369</v>
          </cell>
          <cell r="CF16">
            <v>72536.06863280952</v>
          </cell>
          <cell r="CG16">
            <v>81722.65483794364</v>
          </cell>
          <cell r="CH16">
            <v>67805.12091937427</v>
          </cell>
          <cell r="CI16">
            <v>85579.72755153979</v>
          </cell>
          <cell r="CJ16">
            <v>72054.16146619608</v>
          </cell>
          <cell r="CK16">
            <v>75234.26143905937</v>
          </cell>
          <cell r="CL16">
            <v>74679.8294722452</v>
          </cell>
          <cell r="CM16">
            <v>85019.55903711023</v>
          </cell>
          <cell r="CN16">
            <v>79482.92021428955</v>
          </cell>
          <cell r="CO16">
            <v>78524.23024442238</v>
          </cell>
          <cell r="CP16">
            <v>83673.77226361504</v>
          </cell>
          <cell r="CQ16">
            <v>78298.13360213634</v>
          </cell>
          <cell r="CR16">
            <v>80943.6015273879</v>
          </cell>
          <cell r="CS16">
            <v>68901.00882567423</v>
          </cell>
          <cell r="CT16">
            <v>64418.59142320586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80109.54000000001</v>
          </cell>
          <cell r="BW17">
            <v>82624.72999999998</v>
          </cell>
          <cell r="BX17">
            <v>71651.72999999998</v>
          </cell>
          <cell r="BY17">
            <v>83743.8</v>
          </cell>
          <cell r="BZ17">
            <v>83466.08000000002</v>
          </cell>
          <cell r="CA17">
            <v>89344.68</v>
          </cell>
          <cell r="CB17">
            <v>95499.95000000001</v>
          </cell>
          <cell r="CC17">
            <v>80761.95000000001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4276.703690952267</v>
          </cell>
          <cell r="CP26">
            <v>1290.496929989097</v>
          </cell>
          <cell r="CQ26">
            <v>939.1915584702924</v>
          </cell>
          <cell r="CR26">
            <v>1212.429335516349</v>
          </cell>
          <cell r="CS26">
            <v>931.8075566273965</v>
          </cell>
          <cell r="CT26">
            <v>917.2190627038885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2938.978717815378</v>
          </cell>
          <cell r="BX30">
            <v>2821.523721552346</v>
          </cell>
          <cell r="BY30">
            <v>1634.1507828653807</v>
          </cell>
          <cell r="BZ30">
            <v>5709.689685417086</v>
          </cell>
          <cell r="CA30">
            <v>3657.8397702888096</v>
          </cell>
          <cell r="CB30">
            <v>4166.5201012734715</v>
          </cell>
          <cell r="CC30">
            <v>5665.327356842825</v>
          </cell>
          <cell r="CD30">
            <v>3709.9907552432173</v>
          </cell>
          <cell r="CE30">
            <v>8500.99782087164</v>
          </cell>
          <cell r="CF30">
            <v>9316.858058893715</v>
          </cell>
          <cell r="CG30">
            <v>-2996.1953151143484</v>
          </cell>
          <cell r="CH30">
            <v>3217.5433926981764</v>
          </cell>
          <cell r="CI30">
            <v>325.3689004576004</v>
          </cell>
          <cell r="CJ30">
            <v>2458.5314717535525</v>
          </cell>
          <cell r="CK30">
            <v>3180.730523497127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2538.258441529708</v>
          </cell>
          <cell r="CR30">
            <v>3276.710664483651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4201.98</v>
          </cell>
          <cell r="BY31">
            <v>2392.67</v>
          </cell>
          <cell r="BZ31">
            <v>8661.990000000002</v>
          </cell>
          <cell r="CA31">
            <v>5215.82</v>
          </cell>
          <cell r="CB31">
            <v>5970.260000000001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</v>
          </cell>
          <cell r="CQ31">
            <v>3477.4500000000003</v>
          </cell>
          <cell r="CR31">
            <v>4489.139999999999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4201.98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</v>
          </cell>
          <cell r="CQ32">
            <v>3477.45</v>
          </cell>
          <cell r="CR32">
            <v>4489.14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</v>
          </cell>
          <cell r="BX34">
            <v>75853.70999999999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91"/>
  <sheetViews>
    <sheetView view="pageBreakPreview" zoomScale="60" workbookViewId="0" topLeftCell="A1">
      <selection activeCell="K11" sqref="K1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8.421875" style="1" customWidth="1"/>
    <col min="4" max="4" width="39.00390625" style="1" bestFit="1" customWidth="1"/>
    <col min="5" max="5" width="16.421875" style="1" customWidth="1"/>
    <col min="6" max="6" width="17.57421875" style="1" bestFit="1" customWidth="1"/>
    <col min="7" max="7" width="15.8515625" style="1" bestFit="1" customWidth="1"/>
    <col min="8" max="8" width="17.00390625" style="1" bestFit="1" customWidth="1"/>
    <col min="9" max="9" width="18.00390625" style="1" bestFit="1" customWidth="1"/>
    <col min="10" max="10" width="15.140625" style="1" bestFit="1" customWidth="1"/>
    <col min="11" max="11" width="17.421875" style="1" customWidth="1"/>
    <col min="12" max="12" width="6.140625" style="1" customWidth="1"/>
    <col min="13" max="13" width="14.57421875" style="1" bestFit="1" customWidth="1"/>
    <col min="14" max="14" width="14.00390625" style="1" bestFit="1" customWidth="1"/>
    <col min="15" max="15" width="12.7109375" style="1" bestFit="1" customWidth="1"/>
    <col min="16" max="16" width="13.421875" style="1" bestFit="1" customWidth="1"/>
    <col min="17" max="17" width="14.421875" style="1" bestFit="1" customWidth="1"/>
    <col min="18" max="18" width="12.7109375" style="1" bestFit="1" customWidth="1"/>
    <col min="19" max="19" width="13.421875" style="1" bestFit="1" customWidth="1"/>
    <col min="20" max="20" width="6.421875" style="1" customWidth="1"/>
    <col min="21" max="21" width="12.00390625" style="1" bestFit="1" customWidth="1"/>
    <col min="22" max="22" width="14.00390625" style="1" bestFit="1" customWidth="1"/>
    <col min="23" max="23" width="12.7109375" style="1" bestFit="1" customWidth="1"/>
    <col min="24" max="24" width="12.00390625" style="1" bestFit="1" customWidth="1"/>
    <col min="25" max="25" width="14.421875" style="1" bestFit="1" customWidth="1"/>
    <col min="26" max="26" width="12.00390625" style="1" bestFit="1" customWidth="1"/>
    <col min="27" max="27" width="13.28125" style="1" bestFit="1" customWidth="1"/>
    <col min="28" max="28" width="9.140625" style="1" customWidth="1"/>
    <col min="29" max="35" width="13.7109375" style="1" customWidth="1"/>
    <col min="36" max="36" width="9.140625" style="1" customWidth="1"/>
    <col min="37" max="43" width="13.7109375" style="1" customWidth="1"/>
    <col min="44" max="44" width="9.140625" style="1" customWidth="1"/>
    <col min="45" max="51" width="13.7109375" style="1" customWidth="1"/>
    <col min="52" max="52" width="9.140625" style="1" customWidth="1"/>
    <col min="53" max="53" width="13.421875" style="1" bestFit="1" customWidth="1"/>
    <col min="54" max="54" width="12.00390625" style="1" bestFit="1" customWidth="1"/>
    <col min="55" max="55" width="11.140625" style="1" bestFit="1" customWidth="1"/>
    <col min="56" max="57" width="13.421875" style="1" bestFit="1" customWidth="1"/>
    <col min="58" max="58" width="12.7109375" style="1" bestFit="1" customWidth="1"/>
    <col min="59" max="59" width="13.421875" style="1" bestFit="1" customWidth="1"/>
    <col min="60" max="60" width="9.140625" style="1" customWidth="1"/>
    <col min="61" max="67" width="13.7109375" style="1" customWidth="1"/>
    <col min="68" max="68" width="9.140625" style="1" customWidth="1"/>
    <col min="69" max="69" width="13.421875" style="1" bestFit="1" customWidth="1"/>
    <col min="70" max="70" width="14.00390625" style="1" bestFit="1" customWidth="1"/>
    <col min="71" max="71" width="12.7109375" style="1" bestFit="1" customWidth="1"/>
    <col min="72" max="72" width="13.421875" style="1" bestFit="1" customWidth="1"/>
    <col min="73" max="73" width="14.421875" style="1" bestFit="1" customWidth="1"/>
    <col min="74" max="74" width="12.00390625" style="1" bestFit="1" customWidth="1"/>
    <col min="75" max="75" width="13.421875" style="1" bestFit="1" customWidth="1"/>
    <col min="76" max="16384" width="9.140625" style="1" customWidth="1"/>
  </cols>
  <sheetData>
    <row r="1" ht="26.25">
      <c r="K1" s="80" t="s">
        <v>16</v>
      </c>
    </row>
    <row r="2" ht="26.25">
      <c r="K2" s="80" t="s">
        <v>85</v>
      </c>
    </row>
    <row r="3" ht="26.25">
      <c r="K3" s="80" t="s">
        <v>109</v>
      </c>
    </row>
    <row r="4" spans="1:11" ht="26.25">
      <c r="A4" s="3"/>
      <c r="K4" s="80" t="s">
        <v>84</v>
      </c>
    </row>
    <row r="5" spans="1:11" ht="12.75">
      <c r="A5" s="3"/>
      <c r="E5" s="5"/>
      <c r="F5" s="5"/>
      <c r="G5" s="5"/>
      <c r="H5" s="5"/>
      <c r="I5" s="5"/>
      <c r="J5" s="5"/>
      <c r="K5" s="5"/>
    </row>
    <row r="6" spans="1:11" ht="26.25">
      <c r="A6" s="85" t="s">
        <v>87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26.25">
      <c r="A7" s="85" t="s">
        <v>86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 customHeight="1">
      <c r="A8" s="3"/>
      <c r="E8" s="9"/>
      <c r="F8" s="9"/>
      <c r="G8" s="9"/>
      <c r="H8" s="9"/>
      <c r="I8" s="9"/>
      <c r="J8" s="9"/>
      <c r="K8" s="9"/>
    </row>
    <row r="9" spans="1:11" ht="12.75">
      <c r="A9" s="8"/>
      <c r="B9" s="7"/>
      <c r="C9" s="7"/>
      <c r="D9" s="7"/>
      <c r="E9" s="2"/>
      <c r="F9" s="2"/>
      <c r="G9" s="4"/>
      <c r="H9" s="6"/>
      <c r="I9" s="6"/>
      <c r="J9" s="6"/>
      <c r="K9" s="6"/>
    </row>
    <row r="10" spans="1:11" s="16" customFormat="1" ht="15.75">
      <c r="A10" s="18"/>
      <c r="B10" s="19"/>
      <c r="C10" s="20"/>
      <c r="D10" s="20"/>
      <c r="E10" s="21" t="s">
        <v>8</v>
      </c>
      <c r="F10" s="21" t="s">
        <v>9</v>
      </c>
      <c r="G10" s="21" t="s">
        <v>17</v>
      </c>
      <c r="H10" s="21" t="s">
        <v>18</v>
      </c>
      <c r="I10" s="21" t="s">
        <v>22</v>
      </c>
      <c r="J10" s="21" t="s">
        <v>19</v>
      </c>
      <c r="K10" s="21" t="s">
        <v>120</v>
      </c>
    </row>
    <row r="11" spans="1:11" s="16" customFormat="1" ht="15.75">
      <c r="A11" s="18"/>
      <c r="B11" s="20"/>
      <c r="C11" s="20"/>
      <c r="D11" s="20"/>
      <c r="E11" s="22" t="s">
        <v>34</v>
      </c>
      <c r="F11" s="22"/>
      <c r="G11" s="22" t="s">
        <v>3</v>
      </c>
      <c r="H11" s="22" t="s">
        <v>6</v>
      </c>
      <c r="I11" s="22" t="s">
        <v>37</v>
      </c>
      <c r="J11" s="22"/>
      <c r="K11" s="22" t="s">
        <v>37</v>
      </c>
    </row>
    <row r="12" spans="1:11" s="16" customFormat="1" ht="15.75">
      <c r="A12" s="17"/>
      <c r="B12" s="20"/>
      <c r="C12" s="20"/>
      <c r="D12" s="20"/>
      <c r="E12" s="22" t="s">
        <v>35</v>
      </c>
      <c r="F12" s="22" t="s">
        <v>2</v>
      </c>
      <c r="G12" s="22" t="s">
        <v>4</v>
      </c>
      <c r="H12" s="22" t="s">
        <v>7</v>
      </c>
      <c r="I12" s="22" t="s">
        <v>10</v>
      </c>
      <c r="J12" s="22"/>
      <c r="K12" s="22" t="s">
        <v>10</v>
      </c>
    </row>
    <row r="13" spans="1:11" s="16" customFormat="1" ht="16.5" thickBot="1">
      <c r="A13" s="17"/>
      <c r="B13" s="84" t="s">
        <v>36</v>
      </c>
      <c r="C13" s="84"/>
      <c r="D13" s="84"/>
      <c r="E13" s="23">
        <v>39234</v>
      </c>
      <c r="F13" s="23" t="s">
        <v>39</v>
      </c>
      <c r="G13" s="23" t="s">
        <v>5</v>
      </c>
      <c r="H13" s="23" t="s">
        <v>39</v>
      </c>
      <c r="I13" s="23" t="s">
        <v>12</v>
      </c>
      <c r="J13" s="23" t="s">
        <v>11</v>
      </c>
      <c r="K13" s="23" t="s">
        <v>39</v>
      </c>
    </row>
    <row r="14" spans="1:11" s="16" customFormat="1" ht="15.75">
      <c r="A14" s="17"/>
      <c r="B14" s="22"/>
      <c r="C14" s="22"/>
      <c r="D14" s="22"/>
      <c r="E14" s="24"/>
      <c r="F14" s="24"/>
      <c r="G14" s="24"/>
      <c r="H14" s="24"/>
      <c r="I14" s="24"/>
      <c r="J14" s="24"/>
      <c r="K14" s="24"/>
    </row>
    <row r="15" spans="1:11" s="16" customFormat="1" ht="15.75">
      <c r="A15" s="17">
        <v>1</v>
      </c>
      <c r="B15" s="82" t="s">
        <v>54</v>
      </c>
      <c r="C15" s="82"/>
      <c r="D15" s="82"/>
      <c r="E15" s="25"/>
      <c r="F15" s="25"/>
      <c r="G15" s="25"/>
      <c r="H15" s="25"/>
      <c r="I15" s="25"/>
      <c r="J15" s="25"/>
      <c r="K15" s="25"/>
    </row>
    <row r="16" spans="1:11" s="16" customFormat="1" ht="15.75">
      <c r="A16" s="17"/>
      <c r="B16" s="14"/>
      <c r="C16" s="14"/>
      <c r="D16" s="21"/>
      <c r="E16" s="14"/>
      <c r="F16" s="14"/>
      <c r="G16" s="14"/>
      <c r="H16" s="14"/>
      <c r="I16" s="14"/>
      <c r="J16" s="14"/>
      <c r="K16" s="14"/>
    </row>
    <row r="17" spans="1:11" s="16" customFormat="1" ht="15.75">
      <c r="A17" s="17">
        <v>2</v>
      </c>
      <c r="B17" s="20" t="s">
        <v>28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1:11" s="16" customFormat="1" ht="15.75">
      <c r="A18" s="17">
        <v>3</v>
      </c>
      <c r="B18" s="20"/>
      <c r="C18" s="26"/>
      <c r="D18" s="26" t="s">
        <v>55</v>
      </c>
      <c r="E18" s="27">
        <v>232856754.69757068</v>
      </c>
      <c r="F18" s="27">
        <v>11275789.092429325</v>
      </c>
      <c r="G18" s="27">
        <v>0</v>
      </c>
      <c r="H18" s="27">
        <v>244132543.79</v>
      </c>
      <c r="I18" s="27">
        <v>234215036.79</v>
      </c>
      <c r="J18" s="27">
        <v>26966270.542662024</v>
      </c>
      <c r="K18" s="27">
        <v>261181307.33266202</v>
      </c>
    </row>
    <row r="19" spans="1:11" s="16" customFormat="1" ht="15">
      <c r="A19" s="17">
        <v>4</v>
      </c>
      <c r="B19" s="26"/>
      <c r="C19" s="26"/>
      <c r="D19" s="26" t="s">
        <v>56</v>
      </c>
      <c r="E19" s="28">
        <v>102672740.27198403</v>
      </c>
      <c r="F19" s="28">
        <v>-2118032.2719840333</v>
      </c>
      <c r="G19" s="28">
        <v>0</v>
      </c>
      <c r="H19" s="28">
        <v>100554708</v>
      </c>
      <c r="I19" s="28"/>
      <c r="J19" s="28"/>
      <c r="K19" s="28">
        <v>0</v>
      </c>
    </row>
    <row r="20" spans="1:11" s="16" customFormat="1" ht="15.75">
      <c r="A20" s="17">
        <v>5</v>
      </c>
      <c r="B20" s="20"/>
      <c r="C20" s="26"/>
      <c r="D20" s="26" t="s">
        <v>57</v>
      </c>
      <c r="E20" s="28">
        <v>588144655.5704453</v>
      </c>
      <c r="F20" s="28">
        <v>-37518367.570445284</v>
      </c>
      <c r="G20" s="28">
        <v>0</v>
      </c>
      <c r="H20" s="28">
        <v>550626288</v>
      </c>
      <c r="I20" s="28"/>
      <c r="J20" s="28"/>
      <c r="K20" s="28">
        <v>0</v>
      </c>
    </row>
    <row r="21" spans="1:11" s="16" customFormat="1" ht="15.75">
      <c r="A21" s="17">
        <v>6</v>
      </c>
      <c r="B21" s="20"/>
      <c r="C21" s="26"/>
      <c r="D21" s="26" t="s">
        <v>58</v>
      </c>
      <c r="E21" s="27">
        <v>34357990.0992767</v>
      </c>
      <c r="F21" s="27">
        <v>0</v>
      </c>
      <c r="G21" s="27">
        <v>0</v>
      </c>
      <c r="H21" s="27">
        <v>34357990.0992767</v>
      </c>
      <c r="I21" s="27"/>
      <c r="J21" s="27"/>
      <c r="K21" s="27">
        <v>0</v>
      </c>
    </row>
    <row r="22" spans="1:11" s="16" customFormat="1" ht="16.5" thickBot="1">
      <c r="A22" s="17">
        <v>7</v>
      </c>
      <c r="B22" s="20"/>
      <c r="C22" s="26"/>
      <c r="D22" s="26" t="s">
        <v>59</v>
      </c>
      <c r="E22" s="27">
        <v>6325749.550723299</v>
      </c>
      <c r="F22" s="27">
        <v>183596.80000000054</v>
      </c>
      <c r="G22" s="27">
        <v>0</v>
      </c>
      <c r="H22" s="27">
        <v>6509346.350723301</v>
      </c>
      <c r="I22" s="27">
        <v>6365863.000565138</v>
      </c>
      <c r="J22" s="27"/>
      <c r="K22" s="27">
        <v>6365863.000565138</v>
      </c>
    </row>
    <row r="23" spans="1:11" s="16" customFormat="1" ht="15.75">
      <c r="A23" s="17">
        <v>8</v>
      </c>
      <c r="B23" s="20"/>
      <c r="C23" s="20" t="s">
        <v>60</v>
      </c>
      <c r="D23" s="26"/>
      <c r="E23" s="29">
        <v>964357890.1899999</v>
      </c>
      <c r="F23" s="29">
        <f>SUM(F18:F22)</f>
        <v>-28177013.94999999</v>
      </c>
      <c r="G23" s="29">
        <v>0</v>
      </c>
      <c r="H23" s="29">
        <v>936180876.2399999</v>
      </c>
      <c r="I23" s="29">
        <v>240580899.79056513</v>
      </c>
      <c r="J23" s="29">
        <v>26966270.542662024</v>
      </c>
      <c r="K23" s="29">
        <v>267547170.33322716</v>
      </c>
    </row>
    <row r="24" spans="1:11" s="16" customFormat="1" ht="15.75">
      <c r="A24" s="17"/>
      <c r="B24" s="20"/>
      <c r="C24" s="26"/>
      <c r="D24" s="26"/>
      <c r="E24" s="26"/>
      <c r="F24" s="26"/>
      <c r="G24" s="26"/>
      <c r="H24" s="26"/>
      <c r="I24" s="26"/>
      <c r="J24" s="26"/>
      <c r="K24" s="26"/>
    </row>
    <row r="25" spans="1:11" s="16" customFormat="1" ht="15.75">
      <c r="A25" s="17">
        <v>9</v>
      </c>
      <c r="B25" s="20" t="s">
        <v>29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1:11" s="16" customFormat="1" ht="15.75">
      <c r="A26" s="17">
        <v>10</v>
      </c>
      <c r="B26" s="20"/>
      <c r="C26" s="26" t="s">
        <v>53</v>
      </c>
      <c r="D26" s="26"/>
      <c r="E26" s="26"/>
      <c r="F26" s="26"/>
      <c r="G26" s="26"/>
      <c r="H26" s="26"/>
      <c r="I26" s="26"/>
      <c r="J26" s="26"/>
      <c r="K26" s="26"/>
    </row>
    <row r="27" spans="1:11" s="16" customFormat="1" ht="15.75">
      <c r="A27" s="17">
        <v>11</v>
      </c>
      <c r="B27" s="20"/>
      <c r="C27" s="26"/>
      <c r="D27" s="26" t="s">
        <v>37</v>
      </c>
      <c r="E27" s="26">
        <v>699874989.6125128</v>
      </c>
      <c r="F27" s="26">
        <v>-40300980.463337235</v>
      </c>
      <c r="G27" s="26">
        <v>0</v>
      </c>
      <c r="H27" s="26">
        <v>659574009.1491756</v>
      </c>
      <c r="I27" s="26"/>
      <c r="J27" s="26"/>
      <c r="K27" s="26">
        <v>0</v>
      </c>
    </row>
    <row r="28" spans="1:11" s="16" customFormat="1" ht="16.5" thickBot="1">
      <c r="A28" s="17">
        <v>12</v>
      </c>
      <c r="B28" s="20"/>
      <c r="C28" s="26"/>
      <c r="D28" s="26" t="s">
        <v>38</v>
      </c>
      <c r="E28" s="26">
        <v>25300396.329193085</v>
      </c>
      <c r="F28" s="26">
        <v>664580.6209079158</v>
      </c>
      <c r="G28" s="26">
        <v>0</v>
      </c>
      <c r="H28" s="26">
        <v>25964976.950101003</v>
      </c>
      <c r="I28" s="26"/>
      <c r="J28" s="26"/>
      <c r="K28" s="26">
        <v>0</v>
      </c>
    </row>
    <row r="29" spans="1:11" s="16" customFormat="1" ht="15.75">
      <c r="A29" s="17">
        <v>13</v>
      </c>
      <c r="B29" s="20"/>
      <c r="C29" s="26"/>
      <c r="D29" s="26" t="s">
        <v>106</v>
      </c>
      <c r="E29" s="29">
        <v>725175385.941706</v>
      </c>
      <c r="F29" s="29">
        <f>SUM(F27:F28)</f>
        <v>-39636399.84242932</v>
      </c>
      <c r="G29" s="29">
        <v>0</v>
      </c>
      <c r="H29" s="29">
        <v>685538986.0992767</v>
      </c>
      <c r="I29" s="29">
        <v>0</v>
      </c>
      <c r="J29" s="29">
        <v>0</v>
      </c>
      <c r="K29" s="29">
        <v>0</v>
      </c>
    </row>
    <row r="30" spans="1:11" s="16" customFormat="1" ht="15.75">
      <c r="A30" s="17"/>
      <c r="B30" s="20"/>
      <c r="C30" s="26"/>
      <c r="D30" s="26"/>
      <c r="E30" s="30"/>
      <c r="F30" s="30"/>
      <c r="G30" s="30"/>
      <c r="H30" s="30"/>
      <c r="I30" s="30"/>
      <c r="J30" s="30"/>
      <c r="K30" s="30"/>
    </row>
    <row r="31" spans="1:11" s="16" customFormat="1" ht="15.75">
      <c r="A31" s="17">
        <v>14</v>
      </c>
      <c r="B31" s="20"/>
      <c r="C31" s="31" t="s">
        <v>88</v>
      </c>
      <c r="D31" s="26"/>
      <c r="E31" s="30"/>
      <c r="F31" s="30"/>
      <c r="G31" s="30"/>
      <c r="H31" s="30"/>
      <c r="I31" s="30"/>
      <c r="J31" s="30"/>
      <c r="K31" s="30"/>
    </row>
    <row r="32" spans="1:11" s="16" customFormat="1" ht="15.75">
      <c r="A32" s="17">
        <v>15</v>
      </c>
      <c r="B32" s="20"/>
      <c r="C32" s="26"/>
      <c r="D32" s="31" t="s">
        <v>88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>
        <v>0</v>
      </c>
    </row>
    <row r="33" spans="1:11" s="16" customFormat="1" ht="16.5" thickBot="1">
      <c r="A33" s="17">
        <v>16</v>
      </c>
      <c r="B33" s="20"/>
      <c r="C33" s="26"/>
      <c r="D33" s="32" t="s">
        <v>21</v>
      </c>
      <c r="E33" s="30">
        <v>175891.56</v>
      </c>
      <c r="F33" s="30">
        <v>0</v>
      </c>
      <c r="G33" s="30">
        <v>0</v>
      </c>
      <c r="H33" s="30">
        <v>175891.56</v>
      </c>
      <c r="I33" s="30">
        <v>0</v>
      </c>
      <c r="J33" s="30"/>
      <c r="K33" s="30">
        <v>0</v>
      </c>
    </row>
    <row r="34" spans="1:11" s="16" customFormat="1" ht="15.75">
      <c r="A34" s="17">
        <v>17</v>
      </c>
      <c r="B34" s="20"/>
      <c r="C34" s="26"/>
      <c r="D34" s="26" t="s">
        <v>39</v>
      </c>
      <c r="E34" s="29">
        <v>175891.56</v>
      </c>
      <c r="F34" s="29">
        <f>SUM(F32:F33)</f>
        <v>0</v>
      </c>
      <c r="G34" s="29">
        <v>0</v>
      </c>
      <c r="H34" s="29">
        <v>175891.56</v>
      </c>
      <c r="I34" s="29">
        <v>0</v>
      </c>
      <c r="J34" s="29">
        <v>0</v>
      </c>
      <c r="K34" s="29">
        <v>0</v>
      </c>
    </row>
    <row r="35" spans="1:11" s="16" customFormat="1" ht="15.75">
      <c r="A35" s="17"/>
      <c r="B35" s="20"/>
      <c r="C35" s="26"/>
      <c r="D35" s="26"/>
      <c r="E35" s="26"/>
      <c r="F35" s="26"/>
      <c r="G35" s="26"/>
      <c r="H35" s="26"/>
      <c r="I35" s="26"/>
      <c r="J35" s="26"/>
      <c r="K35" s="26"/>
    </row>
    <row r="36" spans="1:11" s="16" customFormat="1" ht="15.75">
      <c r="A36" s="17">
        <v>18</v>
      </c>
      <c r="B36" s="20"/>
      <c r="C36" s="26" t="s">
        <v>61</v>
      </c>
      <c r="D36" s="26"/>
      <c r="E36" s="26"/>
      <c r="F36" s="26"/>
      <c r="G36" s="26"/>
      <c r="H36" s="26"/>
      <c r="I36" s="26"/>
      <c r="J36" s="26"/>
      <c r="K36" s="26"/>
    </row>
    <row r="37" spans="1:11" s="16" customFormat="1" ht="15.75">
      <c r="A37" s="17">
        <v>19</v>
      </c>
      <c r="B37" s="20"/>
      <c r="C37" s="26"/>
      <c r="D37" s="26" t="s">
        <v>40</v>
      </c>
      <c r="E37" s="26">
        <v>-1957783.85</v>
      </c>
      <c r="F37" s="26">
        <v>-73637.14531390561</v>
      </c>
      <c r="G37" s="26">
        <v>0</v>
      </c>
      <c r="H37" s="26">
        <v>-2031420.9953139052</v>
      </c>
      <c r="I37" s="26">
        <v>-1969387.1938459426</v>
      </c>
      <c r="J37" s="26"/>
      <c r="K37" s="26">
        <v>-1969387.1938459426</v>
      </c>
    </row>
    <row r="38" spans="1:11" s="16" customFormat="1" ht="15.75">
      <c r="A38" s="17">
        <v>20</v>
      </c>
      <c r="B38" s="20"/>
      <c r="C38" s="26"/>
      <c r="D38" s="26" t="s">
        <v>62</v>
      </c>
      <c r="E38" s="26">
        <v>47480860.919999994</v>
      </c>
      <c r="F38" s="26">
        <v>6406338.228713739</v>
      </c>
      <c r="G38" s="26">
        <v>0</v>
      </c>
      <c r="H38" s="26">
        <v>53887199.14871374</v>
      </c>
      <c r="I38" s="26">
        <v>51733603.74920681</v>
      </c>
      <c r="J38" s="26"/>
      <c r="K38" s="26">
        <v>51733603.74920681</v>
      </c>
    </row>
    <row r="39" spans="1:11" s="16" customFormat="1" ht="15.75">
      <c r="A39" s="17">
        <v>21</v>
      </c>
      <c r="B39" s="20"/>
      <c r="C39" s="26"/>
      <c r="D39" s="26" t="s">
        <v>107</v>
      </c>
      <c r="E39" s="26">
        <v>21962427.790000003</v>
      </c>
      <c r="F39" s="26">
        <v>2117399.996882339</v>
      </c>
      <c r="G39" s="26">
        <v>0</v>
      </c>
      <c r="H39" s="26">
        <v>24079827.786882337</v>
      </c>
      <c r="I39" s="26">
        <v>23056647.757143047</v>
      </c>
      <c r="J39" s="26">
        <v>107036.23780957304</v>
      </c>
      <c r="K39" s="26">
        <v>23163683.99495262</v>
      </c>
    </row>
    <row r="40" spans="1:11" s="16" customFormat="1" ht="15.75">
      <c r="A40" s="17">
        <v>22</v>
      </c>
      <c r="B40" s="20"/>
      <c r="C40" s="26"/>
      <c r="D40" s="26" t="s">
        <v>63</v>
      </c>
      <c r="E40" s="26">
        <v>3544418.53</v>
      </c>
      <c r="F40" s="26">
        <v>511827.70253705257</v>
      </c>
      <c r="G40" s="26">
        <v>0</v>
      </c>
      <c r="H40" s="26">
        <v>4056246.2325370526</v>
      </c>
      <c r="I40" s="26">
        <v>3818729.351606657</v>
      </c>
      <c r="J40" s="26"/>
      <c r="K40" s="26">
        <v>3818729.351606657</v>
      </c>
    </row>
    <row r="41" spans="1:11" s="16" customFormat="1" ht="16.5" thickBot="1">
      <c r="A41" s="17">
        <v>23</v>
      </c>
      <c r="B41" s="20"/>
      <c r="C41" s="26"/>
      <c r="D41" s="26" t="s">
        <v>64</v>
      </c>
      <c r="E41" s="26">
        <v>44099245.39000001</v>
      </c>
      <c r="F41" s="26">
        <v>-524593.3311804717</v>
      </c>
      <c r="G41" s="26">
        <v>0</v>
      </c>
      <c r="H41" s="26">
        <v>43574652.05881953</v>
      </c>
      <c r="I41" s="26">
        <v>41508408.68299289</v>
      </c>
      <c r="J41" s="26"/>
      <c r="K41" s="26">
        <v>41508408.68299289</v>
      </c>
    </row>
    <row r="42" spans="1:11" s="16" customFormat="1" ht="15.75">
      <c r="A42" s="17">
        <v>24</v>
      </c>
      <c r="B42" s="20"/>
      <c r="C42" s="26"/>
      <c r="D42" s="26" t="s">
        <v>65</v>
      </c>
      <c r="E42" s="29">
        <v>115129168.78</v>
      </c>
      <c r="F42" s="29">
        <f>SUM(F37:F41)</f>
        <v>8437335.451638753</v>
      </c>
      <c r="G42" s="29">
        <v>0</v>
      </c>
      <c r="H42" s="29">
        <v>123566504.23163874</v>
      </c>
      <c r="I42" s="29">
        <v>118148002.34710346</v>
      </c>
      <c r="J42" s="29">
        <v>107036.23780957304</v>
      </c>
      <c r="K42" s="29">
        <v>118255038.58491303</v>
      </c>
    </row>
    <row r="43" spans="1:11" s="16" customFormat="1" ht="15.75">
      <c r="A43" s="17"/>
      <c r="B43" s="20"/>
      <c r="C43" s="26"/>
      <c r="D43" s="26"/>
      <c r="E43" s="26"/>
      <c r="F43" s="26"/>
      <c r="G43" s="26"/>
      <c r="H43" s="26"/>
      <c r="I43" s="26"/>
      <c r="J43" s="26"/>
      <c r="K43" s="26"/>
    </row>
    <row r="44" spans="1:11" s="16" customFormat="1" ht="15.75">
      <c r="A44" s="17">
        <v>25</v>
      </c>
      <c r="B44" s="20"/>
      <c r="C44" s="26" t="s">
        <v>66</v>
      </c>
      <c r="D44" s="26"/>
      <c r="E44" s="26"/>
      <c r="F44" s="26"/>
      <c r="G44" s="26"/>
      <c r="H44" s="26"/>
      <c r="I44" s="26"/>
      <c r="J44" s="26"/>
      <c r="K44" s="26"/>
    </row>
    <row r="45" spans="1:13" s="16" customFormat="1" ht="15.75">
      <c r="A45" s="17">
        <v>26</v>
      </c>
      <c r="B45" s="20"/>
      <c r="C45" s="26"/>
      <c r="D45" s="26" t="s">
        <v>31</v>
      </c>
      <c r="E45" s="26">
        <v>37784489.419999994</v>
      </c>
      <c r="F45" s="26">
        <v>5926332.579999988</v>
      </c>
      <c r="G45" s="26">
        <v>0</v>
      </c>
      <c r="H45" s="26">
        <v>43710821.999999985</v>
      </c>
      <c r="I45" s="26">
        <v>42170173.54900999</v>
      </c>
      <c r="J45" s="26"/>
      <c r="K45" s="26">
        <v>42170173.54900999</v>
      </c>
      <c r="M45" s="33"/>
    </row>
    <row r="46" spans="1:11" s="16" customFormat="1" ht="15.75">
      <c r="A46" s="17">
        <v>27</v>
      </c>
      <c r="B46" s="20"/>
      <c r="C46" s="26"/>
      <c r="D46" s="26" t="s">
        <v>41</v>
      </c>
      <c r="E46" s="26">
        <v>11498481.260000002</v>
      </c>
      <c r="F46" s="26">
        <v>1301708.74</v>
      </c>
      <c r="G46" s="26">
        <v>0</v>
      </c>
      <c r="H46" s="26">
        <v>12800190</v>
      </c>
      <c r="I46" s="26">
        <v>12437754.123274922</v>
      </c>
      <c r="J46" s="26"/>
      <c r="K46" s="26">
        <v>12437754.123274922</v>
      </c>
    </row>
    <row r="47" spans="1:11" s="16" customFormat="1" ht="16.5" thickBot="1">
      <c r="A47" s="17">
        <v>28</v>
      </c>
      <c r="B47" s="20"/>
      <c r="C47" s="26"/>
      <c r="D47" s="26" t="s">
        <v>42</v>
      </c>
      <c r="E47" s="34">
        <v>19061441.259999998</v>
      </c>
      <c r="F47" s="34">
        <v>-1599908.458560711</v>
      </c>
      <c r="G47" s="34">
        <v>54975.90716524422</v>
      </c>
      <c r="H47" s="34">
        <v>17516508.708604533</v>
      </c>
      <c r="I47" s="34">
        <v>16874049.05300563</v>
      </c>
      <c r="J47" s="34">
        <v>10216930.418754214</v>
      </c>
      <c r="K47" s="34">
        <v>27090979.47175984</v>
      </c>
    </row>
    <row r="48" spans="1:11" s="16" customFormat="1" ht="15.75">
      <c r="A48" s="17">
        <v>29</v>
      </c>
      <c r="B48" s="20"/>
      <c r="C48" s="26"/>
      <c r="D48" s="26" t="s">
        <v>67</v>
      </c>
      <c r="E48" s="26">
        <v>68344411.94</v>
      </c>
      <c r="F48" s="26">
        <v>5628132.861439275</v>
      </c>
      <c r="G48" s="26">
        <v>54975.90716524422</v>
      </c>
      <c r="H48" s="26">
        <v>74027520.70860451</v>
      </c>
      <c r="I48" s="26">
        <v>71481976.72529054</v>
      </c>
      <c r="J48" s="26">
        <v>10216930.418754214</v>
      </c>
      <c r="K48" s="26">
        <v>81698907.14404476</v>
      </c>
    </row>
    <row r="49" spans="1:11" s="16" customFormat="1" ht="16.5" thickBot="1">
      <c r="A49" s="17"/>
      <c r="B49" s="20"/>
      <c r="C49" s="26"/>
      <c r="D49" s="26"/>
      <c r="E49" s="35"/>
      <c r="F49" s="35"/>
      <c r="G49" s="35"/>
      <c r="H49" s="35"/>
      <c r="I49" s="35"/>
      <c r="J49" s="35"/>
      <c r="K49" s="35"/>
    </row>
    <row r="50" spans="1:11" s="16" customFormat="1" ht="16.5" thickTop="1">
      <c r="A50" s="17"/>
      <c r="B50" s="20"/>
      <c r="C50" s="26"/>
      <c r="D50" s="26"/>
      <c r="E50" s="30"/>
      <c r="F50" s="30"/>
      <c r="G50" s="30"/>
      <c r="H50" s="30"/>
      <c r="I50" s="30"/>
      <c r="J50" s="30"/>
      <c r="K50" s="30"/>
    </row>
    <row r="51" spans="1:11" s="16" customFormat="1" ht="16.5" thickBot="1">
      <c r="A51" s="17">
        <v>30</v>
      </c>
      <c r="B51" s="20"/>
      <c r="C51" s="26" t="s">
        <v>68</v>
      </c>
      <c r="D51" s="26"/>
      <c r="E51" s="35">
        <v>908824858.2217059</v>
      </c>
      <c r="F51" s="35">
        <v>-25570931.529351294</v>
      </c>
      <c r="G51" s="35">
        <v>54975.90716524422</v>
      </c>
      <c r="H51" s="35">
        <v>883308902.59952</v>
      </c>
      <c r="I51" s="35">
        <v>189629979.072394</v>
      </c>
      <c r="J51" s="35">
        <v>10323966.656563787</v>
      </c>
      <c r="K51" s="35">
        <v>199953945.72895777</v>
      </c>
    </row>
    <row r="52" spans="1:11" s="16" customFormat="1" ht="6.75" customHeight="1" thickTop="1">
      <c r="A52" s="17"/>
      <c r="B52" s="20"/>
      <c r="C52" s="26"/>
      <c r="D52" s="26"/>
      <c r="E52" s="26"/>
      <c r="F52" s="26"/>
      <c r="G52" s="26"/>
      <c r="H52" s="26"/>
      <c r="I52" s="26"/>
      <c r="J52" s="26"/>
      <c r="K52" s="26"/>
    </row>
    <row r="53" spans="1:11" s="16" customFormat="1" ht="15.75">
      <c r="A53" s="17"/>
      <c r="B53" s="20"/>
      <c r="C53" s="20"/>
      <c r="D53" s="26"/>
      <c r="E53" s="26"/>
      <c r="F53" s="26"/>
      <c r="G53" s="26"/>
      <c r="H53" s="26"/>
      <c r="I53" s="26"/>
      <c r="J53" s="26"/>
      <c r="K53" s="26"/>
    </row>
    <row r="54" spans="1:11" s="16" customFormat="1" ht="15.75">
      <c r="A54" s="17">
        <v>31</v>
      </c>
      <c r="B54" s="20" t="s">
        <v>69</v>
      </c>
      <c r="C54" s="26"/>
      <c r="D54" s="26"/>
      <c r="E54" s="30">
        <v>55533031.968294024</v>
      </c>
      <c r="F54" s="30">
        <v>-2606082.4206486978</v>
      </c>
      <c r="G54" s="30">
        <v>-54975.90716524422</v>
      </c>
      <c r="H54" s="30">
        <v>52871973.64047992</v>
      </c>
      <c r="I54" s="30">
        <v>50950920.71817112</v>
      </c>
      <c r="J54" s="30">
        <v>16642303.886098236</v>
      </c>
      <c r="K54" s="30">
        <v>67593224.60426936</v>
      </c>
    </row>
    <row r="55" spans="1:11" s="16" customFormat="1" ht="6.75" customHeight="1">
      <c r="A55" s="36"/>
      <c r="B55" s="20"/>
      <c r="C55" s="26"/>
      <c r="D55" s="26"/>
      <c r="E55" s="26"/>
      <c r="F55" s="26"/>
      <c r="G55" s="26"/>
      <c r="H55" s="26"/>
      <c r="I55" s="26"/>
      <c r="J55" s="26"/>
      <c r="K55" s="26"/>
    </row>
    <row r="56" spans="1:11" s="16" customFormat="1" ht="15.75">
      <c r="A56" s="37"/>
      <c r="B56" s="38"/>
      <c r="C56" s="39"/>
      <c r="D56" s="39"/>
      <c r="E56" s="26"/>
      <c r="F56" s="26"/>
      <c r="G56" s="26"/>
      <c r="H56" s="26"/>
      <c r="I56" s="26"/>
      <c r="J56" s="26"/>
      <c r="K56" s="26"/>
    </row>
    <row r="57" spans="1:11" s="16" customFormat="1" ht="15.75" thickBot="1">
      <c r="A57" s="40">
        <v>32</v>
      </c>
      <c r="B57" s="34" t="s">
        <v>25</v>
      </c>
      <c r="C57" s="34"/>
      <c r="D57" s="34"/>
      <c r="E57" s="34"/>
      <c r="F57" s="34"/>
      <c r="G57" s="34"/>
      <c r="H57" s="34"/>
      <c r="I57" s="34"/>
      <c r="J57" s="34"/>
      <c r="K57" s="34"/>
    </row>
    <row r="58" spans="1:11" s="16" customFormat="1" ht="1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s="16" customFormat="1" ht="15.75">
      <c r="A59" s="17">
        <v>33</v>
      </c>
      <c r="B59" s="83" t="s">
        <v>32</v>
      </c>
      <c r="C59" s="83"/>
      <c r="D59" s="83"/>
      <c r="E59" s="26"/>
      <c r="F59" s="26"/>
      <c r="G59" s="26"/>
      <c r="H59" s="26"/>
      <c r="I59" s="26"/>
      <c r="J59" s="26"/>
      <c r="K59" s="26"/>
    </row>
    <row r="60" spans="1:11" s="16" customFormat="1" ht="15.75">
      <c r="A60" s="17">
        <v>34</v>
      </c>
      <c r="B60" s="44"/>
      <c r="C60" s="31">
        <v>101</v>
      </c>
      <c r="D60" s="26" t="s">
        <v>43</v>
      </c>
      <c r="E60" s="26">
        <v>1426585251.0900002</v>
      </c>
      <c r="F60" s="26">
        <v>173255713.00316563</v>
      </c>
      <c r="G60" s="26">
        <v>0</v>
      </c>
      <c r="H60" s="26">
        <v>1599840964.0931659</v>
      </c>
      <c r="I60" s="26">
        <v>1543572154.514276</v>
      </c>
      <c r="J60" s="26"/>
      <c r="K60" s="26">
        <v>1543572154.514276</v>
      </c>
    </row>
    <row r="61" spans="1:11" s="16" customFormat="1" ht="15.75">
      <c r="A61" s="17">
        <v>35</v>
      </c>
      <c r="B61" s="38"/>
      <c r="C61" s="31">
        <v>105</v>
      </c>
      <c r="D61" s="26" t="s">
        <v>44</v>
      </c>
      <c r="E61" s="26">
        <v>5036.83</v>
      </c>
      <c r="F61" s="26">
        <v>-5036.83</v>
      </c>
      <c r="G61" s="26">
        <v>0</v>
      </c>
      <c r="H61" s="26">
        <v>0</v>
      </c>
      <c r="I61" s="26">
        <v>0</v>
      </c>
      <c r="J61" s="26"/>
      <c r="K61" s="26">
        <v>0</v>
      </c>
    </row>
    <row r="62" spans="1:11" s="16" customFormat="1" ht="15">
      <c r="A62" s="17">
        <v>36</v>
      </c>
      <c r="C62" s="31">
        <v>106</v>
      </c>
      <c r="D62" s="26" t="s">
        <v>70</v>
      </c>
      <c r="E62" s="26">
        <v>1446986.81</v>
      </c>
      <c r="F62" s="26">
        <v>8987076.260340491</v>
      </c>
      <c r="G62" s="26">
        <v>0</v>
      </c>
      <c r="H62" s="26">
        <v>10434063.070340492</v>
      </c>
      <c r="I62" s="26">
        <v>10159658.258933049</v>
      </c>
      <c r="J62" s="26"/>
      <c r="K62" s="26">
        <v>10159658.258933049</v>
      </c>
    </row>
    <row r="63" spans="1:11" s="16" customFormat="1" ht="15">
      <c r="A63" s="17">
        <v>37</v>
      </c>
      <c r="C63" s="31">
        <v>108</v>
      </c>
      <c r="D63" s="26" t="s">
        <v>73</v>
      </c>
      <c r="E63" s="26">
        <v>-602766750.09</v>
      </c>
      <c r="F63" s="26">
        <v>-47328436.02202786</v>
      </c>
      <c r="G63" s="26">
        <v>0</v>
      </c>
      <c r="H63" s="26">
        <v>-650095186.1120279</v>
      </c>
      <c r="I63" s="26">
        <v>-626936729.138642</v>
      </c>
      <c r="J63" s="26"/>
      <c r="K63" s="26">
        <v>-626936729.138642</v>
      </c>
    </row>
    <row r="64" spans="1:11" s="16" customFormat="1" ht="15.75" thickBot="1">
      <c r="A64" s="17">
        <v>38</v>
      </c>
      <c r="C64" s="31">
        <v>111</v>
      </c>
      <c r="D64" s="26" t="s">
        <v>74</v>
      </c>
      <c r="E64" s="34">
        <v>-8899864.9</v>
      </c>
      <c r="F64" s="34">
        <v>381518.70770756586</v>
      </c>
      <c r="G64" s="34">
        <v>0</v>
      </c>
      <c r="H64" s="34">
        <v>-8518346.192292435</v>
      </c>
      <c r="I64" s="34">
        <v>-8262696.363050385</v>
      </c>
      <c r="J64" s="34"/>
      <c r="K64" s="34">
        <v>-8262696.363050385</v>
      </c>
    </row>
    <row r="65" spans="1:11" s="16" customFormat="1" ht="15">
      <c r="A65" s="17">
        <v>39</v>
      </c>
      <c r="C65" s="31" t="s">
        <v>26</v>
      </c>
      <c r="D65" s="26"/>
      <c r="E65" s="26">
        <v>816370659.74</v>
      </c>
      <c r="F65" s="26">
        <v>135290835.1191858</v>
      </c>
      <c r="G65" s="26">
        <v>0</v>
      </c>
      <c r="H65" s="26">
        <v>951661494.8591859</v>
      </c>
      <c r="I65" s="26">
        <v>918532387.2715168</v>
      </c>
      <c r="J65" s="26">
        <v>0</v>
      </c>
      <c r="K65" s="26">
        <v>918532387.2715168</v>
      </c>
    </row>
    <row r="66" spans="1:11" s="16" customFormat="1" ht="15">
      <c r="A66" s="17"/>
      <c r="B66" s="42"/>
      <c r="C66" s="31"/>
      <c r="D66" s="26"/>
      <c r="E66" s="30"/>
      <c r="F66" s="30"/>
      <c r="G66" s="30"/>
      <c r="H66" s="30"/>
      <c r="I66" s="30"/>
      <c r="J66" s="30"/>
      <c r="K66" s="30"/>
    </row>
    <row r="67" spans="1:11" s="16" customFormat="1" ht="15.75">
      <c r="A67" s="17">
        <v>40</v>
      </c>
      <c r="B67" s="42" t="s">
        <v>30</v>
      </c>
      <c r="C67" s="43"/>
      <c r="D67" s="26"/>
      <c r="E67" s="30"/>
      <c r="F67" s="30"/>
      <c r="G67" s="30"/>
      <c r="H67" s="30"/>
      <c r="I67" s="30"/>
      <c r="J67" s="30"/>
      <c r="K67" s="30"/>
    </row>
    <row r="68" spans="1:11" s="16" customFormat="1" ht="15">
      <c r="A68" s="17">
        <v>41</v>
      </c>
      <c r="B68" s="39"/>
      <c r="C68" s="31">
        <v>154</v>
      </c>
      <c r="D68" s="26" t="s">
        <v>71</v>
      </c>
      <c r="E68" s="26">
        <v>12114554.68</v>
      </c>
      <c r="F68" s="26">
        <v>-4518865.68</v>
      </c>
      <c r="G68" s="26">
        <v>0</v>
      </c>
      <c r="H68" s="26">
        <v>7595689</v>
      </c>
      <c r="I68" s="26">
        <v>7362660.591829691</v>
      </c>
      <c r="J68" s="26"/>
      <c r="K68" s="26">
        <v>7362660.591829691</v>
      </c>
    </row>
    <row r="69" spans="1:11" s="16" customFormat="1" ht="15.75">
      <c r="A69" s="17">
        <v>42</v>
      </c>
      <c r="B69" s="38"/>
      <c r="C69" s="26" t="s">
        <v>13</v>
      </c>
      <c r="D69" s="26" t="s">
        <v>48</v>
      </c>
      <c r="E69" s="26">
        <v>33509601.91</v>
      </c>
      <c r="F69" s="26">
        <v>-33509601.91</v>
      </c>
      <c r="G69" s="26">
        <v>0</v>
      </c>
      <c r="H69" s="26">
        <v>0</v>
      </c>
      <c r="I69" s="26">
        <v>0</v>
      </c>
      <c r="J69" s="26"/>
      <c r="K69" s="26">
        <v>0</v>
      </c>
    </row>
    <row r="70" spans="1:11" s="16" customFormat="1" ht="15">
      <c r="A70" s="17">
        <v>43</v>
      </c>
      <c r="C70" s="31">
        <v>165</v>
      </c>
      <c r="D70" s="26" t="s">
        <v>49</v>
      </c>
      <c r="E70" s="26">
        <v>2976900.31</v>
      </c>
      <c r="F70" s="26">
        <v>-4868771.785125626</v>
      </c>
      <c r="G70" s="26">
        <v>0</v>
      </c>
      <c r="H70" s="26">
        <v>-1891871.4751256262</v>
      </c>
      <c r="I70" s="26">
        <v>-1833830.684051724</v>
      </c>
      <c r="J70" s="26"/>
      <c r="K70" s="26">
        <v>-1833830.684051724</v>
      </c>
    </row>
    <row r="71" spans="1:11" s="16" customFormat="1" ht="15">
      <c r="A71" s="17">
        <v>44</v>
      </c>
      <c r="C71" s="45" t="s">
        <v>45</v>
      </c>
      <c r="D71" s="46" t="s">
        <v>46</v>
      </c>
      <c r="E71" s="46">
        <v>1604160.6</v>
      </c>
      <c r="F71" s="46">
        <v>-41171.97291882006</v>
      </c>
      <c r="G71" s="46">
        <v>0</v>
      </c>
      <c r="H71" s="46">
        <v>1562988.62708118</v>
      </c>
      <c r="I71" s="46">
        <v>1514601.9076701624</v>
      </c>
      <c r="J71" s="46"/>
      <c r="K71" s="46">
        <v>1514601.9076701624</v>
      </c>
    </row>
    <row r="72" spans="1:13" s="16" customFormat="1" ht="15">
      <c r="A72" s="17">
        <v>45</v>
      </c>
      <c r="C72" s="45" t="s">
        <v>45</v>
      </c>
      <c r="D72" s="46" t="s">
        <v>47</v>
      </c>
      <c r="E72" s="26">
        <v>137499.48</v>
      </c>
      <c r="F72" s="26">
        <v>-1064.1938407318723</v>
      </c>
      <c r="G72" s="26">
        <v>0</v>
      </c>
      <c r="H72" s="26">
        <v>136435.28615926814</v>
      </c>
      <c r="I72" s="26">
        <v>133907.36894614095</v>
      </c>
      <c r="J72" s="26"/>
      <c r="K72" s="26">
        <v>133907.36894614095</v>
      </c>
      <c r="M72" s="42"/>
    </row>
    <row r="73" spans="1:13" s="16" customFormat="1" ht="15">
      <c r="A73" s="17">
        <v>46</v>
      </c>
      <c r="C73" s="32" t="s">
        <v>14</v>
      </c>
      <c r="D73" s="32" t="s">
        <v>50</v>
      </c>
      <c r="E73" s="26">
        <v>-5165470.83</v>
      </c>
      <c r="F73" s="26">
        <v>-863338.4586301073</v>
      </c>
      <c r="G73" s="26">
        <v>0</v>
      </c>
      <c r="H73" s="26">
        <v>-6028809.288630107</v>
      </c>
      <c r="I73" s="26">
        <v>-5783798.186508648</v>
      </c>
      <c r="J73" s="26"/>
      <c r="K73" s="26">
        <v>-5783798.186508648</v>
      </c>
      <c r="M73" s="42"/>
    </row>
    <row r="74" spans="1:11" s="16" customFormat="1" ht="15">
      <c r="A74" s="17">
        <v>47</v>
      </c>
      <c r="C74" s="47">
        <v>252</v>
      </c>
      <c r="D74" s="32" t="s">
        <v>33</v>
      </c>
      <c r="E74" s="26">
        <v>-44500621.95</v>
      </c>
      <c r="F74" s="26">
        <v>-9954043.31957303</v>
      </c>
      <c r="G74" s="26">
        <v>0</v>
      </c>
      <c r="H74" s="26">
        <v>-54454665.26957303</v>
      </c>
      <c r="I74" s="26">
        <v>-52784048.691509396</v>
      </c>
      <c r="J74" s="26"/>
      <c r="K74" s="26">
        <v>-52784048.691509396</v>
      </c>
    </row>
    <row r="75" spans="1:13" s="16" customFormat="1" ht="15">
      <c r="A75" s="17">
        <v>48</v>
      </c>
      <c r="C75" s="31" t="s">
        <v>15</v>
      </c>
      <c r="D75" s="26" t="s">
        <v>51</v>
      </c>
      <c r="E75" s="26">
        <v>-43933.96</v>
      </c>
      <c r="F75" s="26">
        <v>0</v>
      </c>
      <c r="G75" s="26">
        <v>0</v>
      </c>
      <c r="H75" s="26">
        <v>-43933.96</v>
      </c>
      <c r="I75" s="26">
        <v>-42586.108506420154</v>
      </c>
      <c r="J75" s="26"/>
      <c r="K75" s="26">
        <v>-42586.108506420154</v>
      </c>
      <c r="M75" s="42"/>
    </row>
    <row r="76" spans="1:11" s="16" customFormat="1" ht="15">
      <c r="A76" s="17">
        <v>49</v>
      </c>
      <c r="C76" s="31">
        <v>255</v>
      </c>
      <c r="D76" s="26" t="s">
        <v>52</v>
      </c>
      <c r="E76" s="26">
        <v>-2793693.59</v>
      </c>
      <c r="F76" s="26">
        <v>573435.7398811522</v>
      </c>
      <c r="G76" s="26">
        <v>0</v>
      </c>
      <c r="H76" s="26">
        <v>-2220257.8501188476</v>
      </c>
      <c r="I76" s="26">
        <v>-2153660.38614369</v>
      </c>
      <c r="J76" s="26"/>
      <c r="K76" s="26">
        <v>-2153660.38614369</v>
      </c>
    </row>
    <row r="77" spans="1:13" s="16" customFormat="1" ht="15">
      <c r="A77" s="17">
        <v>50</v>
      </c>
      <c r="C77" s="31">
        <v>282</v>
      </c>
      <c r="D77" s="26" t="s">
        <v>0</v>
      </c>
      <c r="E77" s="26">
        <v>-118922416.31</v>
      </c>
      <c r="F77" s="26">
        <v>-5458867.123939038</v>
      </c>
      <c r="G77" s="26">
        <v>0</v>
      </c>
      <c r="H77" s="26">
        <v>-124381283.43393904</v>
      </c>
      <c r="I77" s="26">
        <v>-120779442.93548846</v>
      </c>
      <c r="J77" s="26"/>
      <c r="K77" s="26">
        <v>-120779442.93548846</v>
      </c>
      <c r="M77" s="42"/>
    </row>
    <row r="78" spans="1:11" s="16" customFormat="1" ht="15.75" thickBot="1">
      <c r="A78" s="17">
        <v>51</v>
      </c>
      <c r="C78" s="31"/>
      <c r="D78" s="26" t="s">
        <v>72</v>
      </c>
      <c r="E78" s="34">
        <v>5245333.508564793</v>
      </c>
      <c r="F78" s="34">
        <v>-233770.11282529493</v>
      </c>
      <c r="G78" s="34">
        <v>408.02666441273044</v>
      </c>
      <c r="H78" s="34">
        <v>6231427.946148223</v>
      </c>
      <c r="I78" s="34">
        <v>6040253.750506604</v>
      </c>
      <c r="J78" s="34"/>
      <c r="K78" s="34">
        <v>6040253.750506604</v>
      </c>
    </row>
    <row r="79" spans="1:13" s="16" customFormat="1" ht="15">
      <c r="A79" s="17">
        <v>52</v>
      </c>
      <c r="C79" s="31" t="s">
        <v>27</v>
      </c>
      <c r="D79" s="26"/>
      <c r="E79" s="26">
        <v>-115838086.1514352</v>
      </c>
      <c r="F79" s="26">
        <v>-58876058.81697151</v>
      </c>
      <c r="G79" s="26">
        <v>408.02666441273044</v>
      </c>
      <c r="H79" s="26">
        <v>-173494280.417998</v>
      </c>
      <c r="I79" s="26">
        <v>-168325943.37325573</v>
      </c>
      <c r="J79" s="26">
        <v>0</v>
      </c>
      <c r="K79" s="26">
        <v>-168325943.37325573</v>
      </c>
      <c r="M79" s="42"/>
    </row>
    <row r="80" spans="1:11" s="16" customFormat="1" ht="15">
      <c r="A80" s="17"/>
      <c r="B80" s="42"/>
      <c r="C80" s="26"/>
      <c r="D80" s="26"/>
      <c r="E80" s="30"/>
      <c r="F80" s="30"/>
      <c r="G80" s="30"/>
      <c r="H80" s="30"/>
      <c r="I80" s="30"/>
      <c r="J80" s="30"/>
      <c r="K80" s="30"/>
    </row>
    <row r="81" spans="1:11" s="16" customFormat="1" ht="15.75">
      <c r="A81" s="17"/>
      <c r="B81" s="42"/>
      <c r="C81" s="43"/>
      <c r="D81" s="26"/>
      <c r="E81" s="30"/>
      <c r="F81" s="30"/>
      <c r="G81" s="30"/>
      <c r="H81" s="30"/>
      <c r="I81" s="30"/>
      <c r="J81" s="30"/>
      <c r="K81" s="30"/>
    </row>
    <row r="82" spans="1:11" s="16" customFormat="1" ht="16.5" thickBot="1">
      <c r="A82" s="17">
        <v>53</v>
      </c>
      <c r="B82" s="20" t="s">
        <v>24</v>
      </c>
      <c r="C82" s="26"/>
      <c r="D82" s="26"/>
      <c r="E82" s="35">
        <v>700532573.5885649</v>
      </c>
      <c r="F82" s="35">
        <v>76414776.3022143</v>
      </c>
      <c r="G82" s="35">
        <v>408.02666441273044</v>
      </c>
      <c r="H82" s="35">
        <v>778167214.441188</v>
      </c>
      <c r="I82" s="35">
        <v>750206443.8982611</v>
      </c>
      <c r="J82" s="35"/>
      <c r="K82" s="35">
        <v>750206443.8982611</v>
      </c>
    </row>
    <row r="83" spans="1:11" s="16" customFormat="1" ht="6.75" customHeight="1" thickTop="1">
      <c r="A83" s="36"/>
      <c r="B83" s="20"/>
      <c r="C83" s="26"/>
      <c r="D83" s="26"/>
      <c r="E83" s="26"/>
      <c r="F83" s="26"/>
      <c r="G83" s="26"/>
      <c r="H83" s="26"/>
      <c r="I83" s="26"/>
      <c r="J83" s="26"/>
      <c r="K83" s="26"/>
    </row>
    <row r="84" spans="1:11" s="16" customFormat="1" ht="15.75">
      <c r="A84" s="37"/>
      <c r="B84" s="48"/>
      <c r="C84" s="39"/>
      <c r="D84" s="39"/>
      <c r="E84" s="39"/>
      <c r="F84" s="39"/>
      <c r="G84" s="39"/>
      <c r="H84" s="39"/>
      <c r="I84" s="39"/>
      <c r="J84" s="39"/>
      <c r="K84" s="39"/>
    </row>
    <row r="85" spans="1:11" s="16" customFormat="1" ht="15.75" thickBot="1">
      <c r="A85" s="40">
        <v>54</v>
      </c>
      <c r="B85" s="34" t="s">
        <v>23</v>
      </c>
      <c r="C85" s="34"/>
      <c r="D85" s="34"/>
      <c r="E85" s="49">
        <v>0.0792725906859965</v>
      </c>
      <c r="F85" s="49"/>
      <c r="G85" s="49"/>
      <c r="H85" s="49">
        <v>0.06794423185567895</v>
      </c>
      <c r="I85" s="49">
        <v>0.06791586653590623</v>
      </c>
      <c r="J85" s="49"/>
      <c r="K85" s="49">
        <v>0.0900994988166697</v>
      </c>
    </row>
    <row r="86" spans="1:11" s="16" customFormat="1" ht="15">
      <c r="A86" s="41"/>
      <c r="B86" s="42"/>
      <c r="C86" s="42"/>
      <c r="D86" s="42"/>
      <c r="E86" s="50"/>
      <c r="F86" s="50"/>
      <c r="G86" s="50"/>
      <c r="H86" s="50"/>
      <c r="I86" s="50"/>
      <c r="J86" s="50"/>
      <c r="K86" s="50"/>
    </row>
    <row r="87" spans="1:11" s="16" customFormat="1" ht="15.75">
      <c r="A87" s="17">
        <v>55</v>
      </c>
      <c r="B87" s="43" t="s">
        <v>1</v>
      </c>
      <c r="C87" s="26"/>
      <c r="D87" s="26"/>
      <c r="E87" s="51">
        <v>0.09179286356804868</v>
      </c>
      <c r="F87" s="51"/>
      <c r="G87" s="51"/>
      <c r="H87" s="51">
        <v>0.07012667142729204</v>
      </c>
      <c r="I87" s="51">
        <v>0.07007242098576426</v>
      </c>
      <c r="J87" s="51"/>
      <c r="K87" s="51">
        <v>0.1125</v>
      </c>
    </row>
    <row r="88" spans="1:11" ht="12.75">
      <c r="A88" s="11"/>
      <c r="B88" s="12"/>
      <c r="C88" s="13"/>
      <c r="D88" s="13"/>
      <c r="E88" s="12"/>
      <c r="F88" s="12"/>
      <c r="G88" s="12"/>
      <c r="H88" s="15"/>
      <c r="I88" s="15"/>
      <c r="J88" s="15"/>
      <c r="K88" s="15"/>
    </row>
    <row r="89" spans="1:11" s="56" customFormat="1" ht="15.75">
      <c r="A89" s="52" t="s">
        <v>20</v>
      </c>
      <c r="B89" s="53"/>
      <c r="C89" s="54"/>
      <c r="D89" s="54"/>
      <c r="E89" s="55"/>
      <c r="F89" s="55"/>
      <c r="G89" s="55"/>
      <c r="H89" s="55"/>
      <c r="I89" s="55"/>
      <c r="J89" s="55"/>
      <c r="K89" s="55"/>
    </row>
    <row r="90" s="56" customFormat="1" ht="15">
      <c r="A90" s="56" t="s">
        <v>113</v>
      </c>
    </row>
    <row r="91" s="56" customFormat="1" ht="15">
      <c r="A91" s="56" t="s">
        <v>112</v>
      </c>
    </row>
    <row r="151" ht="6.75" customHeight="1"/>
    <row r="152" ht="6.75" customHeight="1"/>
    <row r="154" ht="6.75" customHeight="1"/>
    <row r="155" ht="6.75" customHeight="1"/>
    <row r="180" ht="6.75" customHeight="1"/>
    <row r="181" ht="6.75" customHeight="1"/>
  </sheetData>
  <mergeCells count="5">
    <mergeCell ref="B15:D15"/>
    <mergeCell ref="B59:D59"/>
    <mergeCell ref="B13:D13"/>
    <mergeCell ref="A6:K6"/>
    <mergeCell ref="A7:K7"/>
  </mergeCells>
  <printOptions horizontalCentered="1"/>
  <pageMargins left="0" right="0.25" top="0" bottom="0.5" header="1.44" footer="0.28"/>
  <pageSetup fitToHeight="1" fitToWidth="1" horizontalDpi="300" verticalDpi="300" orientation="portrait" scale="5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"/>
  <sheetViews>
    <sheetView tabSelected="1" view="pageBreakPreview" zoomScale="60" workbookViewId="0" topLeftCell="D1">
      <selection activeCell="F47" sqref="F47"/>
    </sheetView>
  </sheetViews>
  <sheetFormatPr defaultColWidth="9.140625" defaultRowHeight="12.75"/>
  <cols>
    <col min="1" max="1" width="5.7109375" style="56" customWidth="1"/>
    <col min="2" max="2" width="3.7109375" style="56" customWidth="1"/>
    <col min="3" max="3" width="5.8515625" style="56" customWidth="1"/>
    <col min="4" max="4" width="3.7109375" style="56" customWidth="1"/>
    <col min="5" max="5" width="33.7109375" style="56" customWidth="1"/>
    <col min="6" max="6" width="13.421875" style="1" bestFit="1" customWidth="1"/>
    <col min="7" max="7" width="12.57421875" style="1" bestFit="1" customWidth="1"/>
    <col min="8" max="8" width="13.28125" style="1" bestFit="1" customWidth="1"/>
    <col min="9" max="9" width="19.421875" style="1" bestFit="1" customWidth="1"/>
    <col min="10" max="10" width="14.57421875" style="1" customWidth="1"/>
    <col min="11" max="11" width="14.8515625" style="1" customWidth="1"/>
    <col min="12" max="14" width="12.57421875" style="1" bestFit="1" customWidth="1"/>
    <col min="15" max="15" width="12.421875" style="1" bestFit="1" customWidth="1"/>
    <col min="16" max="17" width="13.8515625" style="1" customWidth="1"/>
    <col min="18" max="19" width="12.421875" style="1" bestFit="1" customWidth="1"/>
    <col min="20" max="21" width="14.00390625" style="1" customWidth="1"/>
    <col min="22" max="27" width="14.7109375" style="1" customWidth="1"/>
    <col min="28" max="28" width="1.1484375" style="1" customWidth="1"/>
    <col min="29" max="29" width="14.7109375" style="1" customWidth="1"/>
    <col min="30" max="30" width="3.7109375" style="1" customWidth="1"/>
    <col min="31" max="31" width="15.8515625" style="1" customWidth="1"/>
    <col min="32" max="79" width="14.7109375" style="1" customWidth="1"/>
    <col min="80" max="80" width="16.8515625" style="1" customWidth="1"/>
    <col min="81" max="91" width="14.7109375" style="1" customWidth="1"/>
    <col min="92" max="92" width="15.421875" style="1" customWidth="1"/>
    <col min="93" max="106" width="14.7109375" style="1" customWidth="1"/>
    <col min="107" max="107" width="16.8515625" style="1" customWidth="1"/>
    <col min="108" max="109" width="14.7109375" style="1" customWidth="1"/>
    <col min="110" max="110" width="16.421875" style="1" customWidth="1"/>
    <col min="111" max="124" width="14.7109375" style="1" customWidth="1"/>
    <col min="125" max="125" width="0.9921875" style="1" customWidth="1"/>
    <col min="126" max="126" width="14.7109375" style="1" customWidth="1"/>
    <col min="127" max="127" width="2.00390625" style="1" customWidth="1"/>
    <col min="128" max="131" width="14.7109375" style="1" customWidth="1"/>
    <col min="132" max="132" width="16.28125" style="1" customWidth="1"/>
    <col min="133" max="16384" width="14.7109375" style="1" customWidth="1"/>
  </cols>
  <sheetData>
    <row r="1" spans="12:27" s="70" customFormat="1" ht="26.25">
      <c r="L1" s="80" t="s">
        <v>16</v>
      </c>
      <c r="S1" s="80" t="s">
        <v>16</v>
      </c>
      <c r="AA1" s="80" t="s">
        <v>16</v>
      </c>
    </row>
    <row r="2" spans="12:27" s="70" customFormat="1" ht="26.25">
      <c r="L2" s="80" t="s">
        <v>85</v>
      </c>
      <c r="S2" s="80" t="s">
        <v>85</v>
      </c>
      <c r="AA2" s="80" t="s">
        <v>85</v>
      </c>
    </row>
    <row r="3" spans="12:27" s="70" customFormat="1" ht="26.25">
      <c r="L3" s="80" t="s">
        <v>114</v>
      </c>
      <c r="S3" s="80" t="s">
        <v>114</v>
      </c>
      <c r="AA3" s="80" t="s">
        <v>114</v>
      </c>
    </row>
    <row r="4" spans="1:27" s="70" customFormat="1" ht="26.25">
      <c r="A4" s="71"/>
      <c r="B4" s="72"/>
      <c r="C4" s="72"/>
      <c r="D4" s="72"/>
      <c r="E4" s="72"/>
      <c r="F4" s="73"/>
      <c r="G4" s="73"/>
      <c r="H4" s="73"/>
      <c r="I4" s="73"/>
      <c r="J4" s="73"/>
      <c r="K4" s="73"/>
      <c r="L4" s="81" t="s">
        <v>115</v>
      </c>
      <c r="M4" s="73"/>
      <c r="O4" s="73"/>
      <c r="P4" s="73"/>
      <c r="Q4" s="73"/>
      <c r="R4" s="73"/>
      <c r="S4" s="81" t="s">
        <v>116</v>
      </c>
      <c r="T4" s="73"/>
      <c r="AA4" s="81" t="s">
        <v>117</v>
      </c>
    </row>
    <row r="5" spans="1:5" ht="15.75">
      <c r="A5" s="57"/>
      <c r="B5" s="58"/>
      <c r="C5" s="58"/>
      <c r="D5" s="58"/>
      <c r="E5" s="58"/>
    </row>
    <row r="6" spans="1:27" s="10" customFormat="1" ht="26.25">
      <c r="A6" s="59"/>
      <c r="B6" s="58"/>
      <c r="C6" s="58"/>
      <c r="D6" s="58"/>
      <c r="E6" s="58"/>
      <c r="F6" s="86" t="s">
        <v>118</v>
      </c>
      <c r="G6" s="87"/>
      <c r="H6" s="87"/>
      <c r="I6" s="87"/>
      <c r="J6" s="87"/>
      <c r="K6" s="87"/>
      <c r="L6" s="87"/>
      <c r="M6" s="86" t="s">
        <v>118</v>
      </c>
      <c r="N6" s="87"/>
      <c r="O6" s="87"/>
      <c r="P6" s="87"/>
      <c r="Q6" s="87"/>
      <c r="R6" s="87"/>
      <c r="S6" s="87"/>
      <c r="T6" s="88" t="s">
        <v>118</v>
      </c>
      <c r="U6" s="88"/>
      <c r="V6" s="88"/>
      <c r="W6" s="88"/>
      <c r="X6" s="88"/>
      <c r="Y6" s="88"/>
      <c r="Z6" s="88"/>
      <c r="AA6" s="88"/>
    </row>
    <row r="7" spans="1:27" s="56" customFormat="1" ht="15.75">
      <c r="A7" s="60"/>
      <c r="B7" s="58"/>
      <c r="C7" s="58"/>
      <c r="D7" s="58"/>
      <c r="E7" s="58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74">
        <v>9</v>
      </c>
      <c r="O7" s="74">
        <v>10</v>
      </c>
      <c r="P7" s="74">
        <v>11</v>
      </c>
      <c r="Q7" s="74">
        <v>12</v>
      </c>
      <c r="R7" s="74">
        <v>13</v>
      </c>
      <c r="S7" s="74">
        <v>14</v>
      </c>
      <c r="T7" s="74">
        <v>15</v>
      </c>
      <c r="U7" s="74">
        <v>16</v>
      </c>
      <c r="V7" s="74">
        <v>17</v>
      </c>
      <c r="W7" s="74">
        <v>18</v>
      </c>
      <c r="X7" s="74">
        <v>19</v>
      </c>
      <c r="Y7" s="74">
        <v>20</v>
      </c>
      <c r="Z7" s="74">
        <v>21</v>
      </c>
      <c r="AA7" s="74"/>
    </row>
    <row r="8" spans="1:27" s="56" customFormat="1" ht="63.75" thickBot="1">
      <c r="A8" s="61"/>
      <c r="B8" s="58"/>
      <c r="C8" s="58"/>
      <c r="D8" s="58"/>
      <c r="E8" s="58"/>
      <c r="F8" s="75" t="s">
        <v>89</v>
      </c>
      <c r="G8" s="75" t="s">
        <v>90</v>
      </c>
      <c r="H8" s="75" t="s">
        <v>91</v>
      </c>
      <c r="I8" s="75" t="s">
        <v>92</v>
      </c>
      <c r="J8" s="75" t="s">
        <v>93</v>
      </c>
      <c r="K8" s="75" t="s">
        <v>94</v>
      </c>
      <c r="L8" s="75" t="s">
        <v>95</v>
      </c>
      <c r="M8" s="75" t="s">
        <v>108</v>
      </c>
      <c r="N8" s="75" t="s">
        <v>96</v>
      </c>
      <c r="O8" s="75" t="s">
        <v>97</v>
      </c>
      <c r="P8" s="75" t="s">
        <v>119</v>
      </c>
      <c r="Q8" s="75" t="s">
        <v>110</v>
      </c>
      <c r="R8" s="75" t="s">
        <v>98</v>
      </c>
      <c r="S8" s="75" t="s">
        <v>99</v>
      </c>
      <c r="T8" s="75" t="s">
        <v>100</v>
      </c>
      <c r="U8" s="75" t="s">
        <v>101</v>
      </c>
      <c r="V8" s="75" t="s">
        <v>102</v>
      </c>
      <c r="W8" s="75" t="s">
        <v>103</v>
      </c>
      <c r="X8" s="75" t="s">
        <v>104</v>
      </c>
      <c r="Y8" s="75" t="s">
        <v>105</v>
      </c>
      <c r="Z8" s="75" t="s">
        <v>111</v>
      </c>
      <c r="AA8" s="75" t="s">
        <v>39</v>
      </c>
    </row>
    <row r="9" spans="1:27" s="56" customFormat="1" ht="15.75">
      <c r="A9" s="61">
        <v>1</v>
      </c>
      <c r="B9" s="62" t="s">
        <v>54</v>
      </c>
      <c r="C9" s="62"/>
      <c r="D9" s="62"/>
      <c r="E9" s="62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 s="56" customFormat="1" ht="15.75">
      <c r="A10" s="61"/>
      <c r="B10" s="58"/>
      <c r="C10" s="58"/>
      <c r="D10" s="58"/>
      <c r="E10" s="58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s="56" customFormat="1" ht="15.75">
      <c r="A11" s="61">
        <v>2</v>
      </c>
      <c r="B11" s="63" t="s">
        <v>28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7" s="56" customFormat="1" ht="15.75">
      <c r="A12" s="61">
        <v>3</v>
      </c>
      <c r="B12" s="63"/>
      <c r="C12" s="64"/>
      <c r="D12" s="64" t="s">
        <v>55</v>
      </c>
      <c r="E12" s="64"/>
      <c r="F12" s="64">
        <v>0</v>
      </c>
      <c r="G12" s="64">
        <v>0</v>
      </c>
      <c r="H12" s="64">
        <v>10592064.302429326</v>
      </c>
      <c r="I12" s="64">
        <v>0</v>
      </c>
      <c r="J12" s="64">
        <v>0</v>
      </c>
      <c r="K12" s="64">
        <v>20520</v>
      </c>
      <c r="L12" s="64">
        <v>87204.79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576000</v>
      </c>
      <c r="Y12" s="64">
        <v>0</v>
      </c>
      <c r="Z12" s="64">
        <v>0</v>
      </c>
      <c r="AA12" s="64">
        <f aca="true" t="shared" si="0" ref="AA12:AA17">SUM(F12:Z12)</f>
        <v>11275789.092429325</v>
      </c>
    </row>
    <row r="13" spans="1:27" s="56" customFormat="1" ht="15.75">
      <c r="A13" s="61">
        <v>4</v>
      </c>
      <c r="B13" s="63"/>
      <c r="C13" s="64"/>
      <c r="D13" s="64" t="s">
        <v>56</v>
      </c>
      <c r="E13" s="64"/>
      <c r="F13" s="64">
        <v>0</v>
      </c>
      <c r="G13" s="64">
        <v>0</v>
      </c>
      <c r="H13" s="64">
        <v>-2118032.2719840333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f t="shared" si="0"/>
        <v>-2118032.2719840333</v>
      </c>
    </row>
    <row r="14" spans="1:27" s="56" customFormat="1" ht="15.75">
      <c r="A14" s="61">
        <v>5</v>
      </c>
      <c r="B14" s="63"/>
      <c r="C14" s="64"/>
      <c r="D14" s="64" t="s">
        <v>57</v>
      </c>
      <c r="E14" s="64"/>
      <c r="F14" s="64">
        <v>0</v>
      </c>
      <c r="G14" s="64">
        <v>0</v>
      </c>
      <c r="H14" s="64">
        <v>-37518367.570445284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f t="shared" si="0"/>
        <v>-37518367.570445284</v>
      </c>
    </row>
    <row r="15" spans="1:27" s="56" customFormat="1" ht="15.75">
      <c r="A15" s="61">
        <v>6</v>
      </c>
      <c r="B15" s="63"/>
      <c r="C15" s="64"/>
      <c r="D15" s="64" t="s">
        <v>58</v>
      </c>
      <c r="E15" s="64"/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f t="shared" si="0"/>
        <v>0</v>
      </c>
    </row>
    <row r="16" spans="1:27" s="56" customFormat="1" ht="16.5" thickBot="1">
      <c r="A16" s="61">
        <v>7</v>
      </c>
      <c r="B16" s="63"/>
      <c r="C16" s="64"/>
      <c r="D16" s="64" t="s">
        <v>59</v>
      </c>
      <c r="E16" s="64"/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183596.80000000054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f t="shared" si="0"/>
        <v>183596.80000000054</v>
      </c>
    </row>
    <row r="17" spans="1:27" s="56" customFormat="1" ht="15.75">
      <c r="A17" s="61">
        <v>8</v>
      </c>
      <c r="B17" s="63"/>
      <c r="C17" s="63" t="s">
        <v>60</v>
      </c>
      <c r="D17" s="64"/>
      <c r="E17" s="64"/>
      <c r="F17" s="76">
        <v>0</v>
      </c>
      <c r="G17" s="76">
        <v>0</v>
      </c>
      <c r="H17" s="76">
        <v>-29044335.53999999</v>
      </c>
      <c r="I17" s="76">
        <v>0</v>
      </c>
      <c r="J17" s="76">
        <v>0</v>
      </c>
      <c r="K17" s="76">
        <v>20520</v>
      </c>
      <c r="L17" s="76">
        <v>87204.79</v>
      </c>
      <c r="M17" s="76">
        <v>183596.80000000054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576000</v>
      </c>
      <c r="Y17" s="76">
        <v>0</v>
      </c>
      <c r="Z17" s="76">
        <f>SUM(Z12:Z16)</f>
        <v>0</v>
      </c>
      <c r="AA17" s="76">
        <f t="shared" si="0"/>
        <v>-28177013.94999999</v>
      </c>
    </row>
    <row r="18" spans="1:27" s="56" customFormat="1" ht="15.75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s="56" customFormat="1" ht="15.75">
      <c r="A19" s="61">
        <v>9</v>
      </c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s="56" customFormat="1" ht="15.75">
      <c r="A20" s="61">
        <v>10</v>
      </c>
      <c r="B20" s="63"/>
      <c r="C20" s="64" t="s">
        <v>53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s="56" customFormat="1" ht="15.75">
      <c r="A21" s="61">
        <v>11</v>
      </c>
      <c r="B21" s="63"/>
      <c r="C21" s="64"/>
      <c r="D21" s="64" t="s">
        <v>75</v>
      </c>
      <c r="E21" s="64"/>
      <c r="F21" s="64">
        <v>0</v>
      </c>
      <c r="G21" s="64">
        <v>0</v>
      </c>
      <c r="H21" s="64">
        <v>-40300980.463337235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f>SUM(F21:Z21)</f>
        <v>-40300980.463337235</v>
      </c>
    </row>
    <row r="22" spans="1:27" s="56" customFormat="1" ht="16.5" thickBot="1">
      <c r="A22" s="61">
        <v>12</v>
      </c>
      <c r="B22" s="63"/>
      <c r="C22" s="64"/>
      <c r="D22" s="64" t="s">
        <v>76</v>
      </c>
      <c r="E22" s="64"/>
      <c r="F22" s="64">
        <v>0</v>
      </c>
      <c r="G22" s="64">
        <v>0</v>
      </c>
      <c r="H22" s="64">
        <v>664580.6209079158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f>SUM(F22:Z22)</f>
        <v>664580.6209079158</v>
      </c>
    </row>
    <row r="23" spans="1:27" s="56" customFormat="1" ht="15.75">
      <c r="A23" s="61">
        <v>13</v>
      </c>
      <c r="B23" s="63"/>
      <c r="C23" s="64"/>
      <c r="D23" s="64" t="s">
        <v>77</v>
      </c>
      <c r="E23" s="64"/>
      <c r="F23" s="76">
        <v>0</v>
      </c>
      <c r="G23" s="76">
        <v>0</v>
      </c>
      <c r="H23" s="76">
        <v>-39636399.84242932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f>SUM(Z21:Z22)</f>
        <v>0</v>
      </c>
      <c r="AA23" s="76">
        <f>SUM(F23:Z23)</f>
        <v>-39636399.84242932</v>
      </c>
    </row>
    <row r="24" spans="1:27" s="56" customFormat="1" ht="15.75">
      <c r="A24" s="61"/>
      <c r="B24" s="63"/>
      <c r="C24" s="64"/>
      <c r="D24" s="64"/>
      <c r="E24" s="64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</row>
    <row r="25" spans="1:27" s="56" customFormat="1" ht="15.75">
      <c r="A25" s="61">
        <v>14</v>
      </c>
      <c r="B25" s="63"/>
      <c r="C25" s="64"/>
      <c r="D25" s="64" t="s">
        <v>78</v>
      </c>
      <c r="E25" s="64"/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f>SUM(F25:Z25)</f>
        <v>0</v>
      </c>
    </row>
    <row r="26" spans="1:27" s="56" customFormat="1" ht="16.5" thickBot="1">
      <c r="A26" s="61">
        <v>15</v>
      </c>
      <c r="B26" s="63"/>
      <c r="C26" s="64"/>
      <c r="D26" s="64" t="s">
        <v>79</v>
      </c>
      <c r="E26" s="64"/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f>SUM(F26:Z26)</f>
        <v>0</v>
      </c>
    </row>
    <row r="27" spans="1:27" s="56" customFormat="1" ht="15.75">
      <c r="A27" s="61">
        <v>16</v>
      </c>
      <c r="B27" s="63"/>
      <c r="C27" s="64"/>
      <c r="D27" s="64" t="s">
        <v>80</v>
      </c>
      <c r="E27" s="64"/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f>SUM(Z25:Z26)</f>
        <v>0</v>
      </c>
      <c r="AA27" s="76">
        <f>SUM(F27:Z27)</f>
        <v>0</v>
      </c>
    </row>
    <row r="28" spans="1:27" s="56" customFormat="1" ht="15.75">
      <c r="A28" s="61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 s="56" customFormat="1" ht="15.75">
      <c r="A29" s="61">
        <v>17</v>
      </c>
      <c r="B29" s="63"/>
      <c r="C29" s="64" t="s">
        <v>61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 s="56" customFormat="1" ht="15.75">
      <c r="A30" s="61">
        <v>18</v>
      </c>
      <c r="B30" s="63"/>
      <c r="C30" s="64"/>
      <c r="D30" s="64" t="s">
        <v>40</v>
      </c>
      <c r="E30" s="64"/>
      <c r="F30" s="64">
        <v>0</v>
      </c>
      <c r="G30" s="64">
        <v>-73637.14531390561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f aca="true" t="shared" si="1" ref="AA30:AA35">SUM(F30:Z30)</f>
        <v>-73637.14531390561</v>
      </c>
    </row>
    <row r="31" spans="1:27" s="56" customFormat="1" ht="15.75">
      <c r="A31" s="61">
        <v>19</v>
      </c>
      <c r="B31" s="63"/>
      <c r="C31" s="64"/>
      <c r="D31" s="64" t="s">
        <v>62</v>
      </c>
      <c r="E31" s="64"/>
      <c r="F31" s="64">
        <v>0</v>
      </c>
      <c r="G31" s="64">
        <v>3216788.2287137387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3180000</v>
      </c>
      <c r="X31" s="64">
        <v>9550</v>
      </c>
      <c r="Z31" s="64">
        <v>0</v>
      </c>
      <c r="AA31" s="64">
        <f t="shared" si="1"/>
        <v>6406338.228713739</v>
      </c>
    </row>
    <row r="32" spans="1:27" s="56" customFormat="1" ht="15.75">
      <c r="A32" s="61">
        <v>20</v>
      </c>
      <c r="B32" s="63"/>
      <c r="C32" s="64"/>
      <c r="D32" s="64" t="s">
        <v>81</v>
      </c>
      <c r="E32" s="64"/>
      <c r="F32" s="64">
        <v>0</v>
      </c>
      <c r="G32" s="64">
        <v>2738003.0070435465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-620603.0101612073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f t="shared" si="1"/>
        <v>2117399.996882339</v>
      </c>
    </row>
    <row r="33" spans="1:27" s="56" customFormat="1" ht="15.75">
      <c r="A33" s="61">
        <v>21</v>
      </c>
      <c r="B33" s="63"/>
      <c r="C33" s="64"/>
      <c r="D33" s="64" t="s">
        <v>63</v>
      </c>
      <c r="E33" s="64"/>
      <c r="F33" s="64">
        <v>0</v>
      </c>
      <c r="G33" s="64">
        <v>532202.2952978561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-20374.59276080356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f t="shared" si="1"/>
        <v>511827.7025370525</v>
      </c>
    </row>
    <row r="34" spans="1:27" s="56" customFormat="1" ht="16.5" thickBot="1">
      <c r="A34" s="61">
        <v>22</v>
      </c>
      <c r="B34" s="63"/>
      <c r="C34" s="64"/>
      <c r="D34" s="64" t="s">
        <v>64</v>
      </c>
      <c r="E34" s="64"/>
      <c r="F34" s="64">
        <v>0</v>
      </c>
      <c r="G34" s="64">
        <v>2258542.933569483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-2554605.4169063796</v>
      </c>
      <c r="Q34" s="64">
        <v>-542652.8297076377</v>
      </c>
      <c r="R34" s="64">
        <v>-20166.48165190194</v>
      </c>
      <c r="S34" s="64">
        <v>250000</v>
      </c>
      <c r="T34" s="64">
        <v>0</v>
      </c>
      <c r="U34" s="64">
        <v>-194755.53648403537</v>
      </c>
      <c r="V34" s="64">
        <v>720000</v>
      </c>
      <c r="W34" s="64">
        <v>0</v>
      </c>
      <c r="X34" s="64">
        <v>0</v>
      </c>
      <c r="Y34" s="64">
        <v>-98436</v>
      </c>
      <c r="Z34" s="64">
        <v>-342520</v>
      </c>
      <c r="AA34" s="64">
        <f t="shared" si="1"/>
        <v>-524593.3311804717</v>
      </c>
    </row>
    <row r="35" spans="1:27" s="56" customFormat="1" ht="15.75">
      <c r="A35" s="61">
        <v>23</v>
      </c>
      <c r="B35" s="63"/>
      <c r="C35" s="64"/>
      <c r="D35" s="64" t="s">
        <v>65</v>
      </c>
      <c r="E35" s="64"/>
      <c r="F35" s="76">
        <v>0</v>
      </c>
      <c r="G35" s="76">
        <v>8671899.31931072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-620603.0101612073</v>
      </c>
      <c r="O35" s="76">
        <v>0</v>
      </c>
      <c r="P35" s="76">
        <v>-2554605.4169063796</v>
      </c>
      <c r="Q35" s="76">
        <v>-542652.8297076377</v>
      </c>
      <c r="R35" s="76">
        <v>-20166.48165190194</v>
      </c>
      <c r="S35" s="76">
        <v>250000</v>
      </c>
      <c r="T35" s="76">
        <v>-20374.59276080356</v>
      </c>
      <c r="U35" s="76">
        <v>-194755.53648403537</v>
      </c>
      <c r="V35" s="76">
        <v>720000</v>
      </c>
      <c r="W35" s="76">
        <v>3180000</v>
      </c>
      <c r="X35" s="76">
        <f>SUM(X30:X34)</f>
        <v>9550</v>
      </c>
      <c r="Y35" s="76">
        <f>SUM(Y32:Y34)</f>
        <v>-98436</v>
      </c>
      <c r="Z35" s="76">
        <f>SUM(Z30:Z34)</f>
        <v>-342520</v>
      </c>
      <c r="AA35" s="76">
        <f t="shared" si="1"/>
        <v>8437335.451638754</v>
      </c>
    </row>
    <row r="36" spans="1:27" s="56" customFormat="1" ht="15.75">
      <c r="A36" s="61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1:27" s="56" customFormat="1" ht="15.75">
      <c r="A37" s="61">
        <v>24</v>
      </c>
      <c r="B37" s="63"/>
      <c r="C37" s="64" t="s">
        <v>66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 s="56" customFormat="1" ht="15.75">
      <c r="A38" s="61">
        <v>25</v>
      </c>
      <c r="B38" s="63"/>
      <c r="C38" s="64"/>
      <c r="D38" s="64" t="s">
        <v>82</v>
      </c>
      <c r="E38" s="64"/>
      <c r="F38" s="64">
        <v>0</v>
      </c>
      <c r="G38" s="64">
        <v>5849832.579999988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76500</v>
      </c>
      <c r="Y38" s="64">
        <v>0</v>
      </c>
      <c r="Z38" s="64">
        <v>0</v>
      </c>
      <c r="AA38" s="64">
        <f>SUM(F38:Z38)</f>
        <v>5926332.579999988</v>
      </c>
    </row>
    <row r="39" spans="1:27" s="56" customFormat="1" ht="15.75">
      <c r="A39" s="61">
        <v>26</v>
      </c>
      <c r="B39" s="63"/>
      <c r="C39" s="64"/>
      <c r="D39" s="64" t="s">
        <v>41</v>
      </c>
      <c r="E39" s="64"/>
      <c r="F39" s="64">
        <v>0</v>
      </c>
      <c r="G39" s="64">
        <v>1264308.74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37400</v>
      </c>
      <c r="Y39" s="64">
        <v>0</v>
      </c>
      <c r="Z39" s="64">
        <v>0</v>
      </c>
      <c r="AA39" s="64">
        <f>SUM(F39:Z39)</f>
        <v>1301708.74</v>
      </c>
    </row>
    <row r="40" spans="1:27" s="56" customFormat="1" ht="16.5" thickBot="1">
      <c r="A40" s="61">
        <v>27</v>
      </c>
      <c r="B40" s="63"/>
      <c r="C40" s="64"/>
      <c r="D40" s="64" t="s">
        <v>42</v>
      </c>
      <c r="E40" s="64"/>
      <c r="F40" s="64">
        <v>0</v>
      </c>
      <c r="G40" s="64">
        <v>-6004820.426706121</v>
      </c>
      <c r="H40" s="64">
        <v>4029094.1558724865</v>
      </c>
      <c r="I40" s="64">
        <v>0</v>
      </c>
      <c r="J40" s="64">
        <v>0</v>
      </c>
      <c r="K40" s="64">
        <v>7805.5617600000005</v>
      </c>
      <c r="L40" s="64">
        <v>33171.65565852</v>
      </c>
      <c r="M40" s="64">
        <v>69838.0195584002</v>
      </c>
      <c r="N40" s="64">
        <v>236069.9378292013</v>
      </c>
      <c r="O40" s="64">
        <v>0</v>
      </c>
      <c r="P40" s="64">
        <v>971741.245326184</v>
      </c>
      <c r="Q40" s="64">
        <v>206418.62458682887</v>
      </c>
      <c r="R40" s="64">
        <v>7671.087622603675</v>
      </c>
      <c r="S40" s="64">
        <v>-95097</v>
      </c>
      <c r="T40" s="64">
        <v>7750.250591096545</v>
      </c>
      <c r="U40" s="64">
        <v>74082.66901208925</v>
      </c>
      <c r="V40" s="64">
        <v>-273879.36</v>
      </c>
      <c r="W40" s="64">
        <v>-1209633.84</v>
      </c>
      <c r="X40" s="64">
        <v>175777.2948</v>
      </c>
      <c r="Y40" s="64">
        <v>33811.16776800001</v>
      </c>
      <c r="Z40" s="64">
        <v>130290.49776000003</v>
      </c>
      <c r="AA40" s="64">
        <f>SUM(F40:Z40)</f>
        <v>-1599908.458560711</v>
      </c>
    </row>
    <row r="41" spans="1:27" s="56" customFormat="1" ht="15.75">
      <c r="A41" s="61">
        <v>28</v>
      </c>
      <c r="B41" s="63"/>
      <c r="C41" s="64"/>
      <c r="D41" s="64" t="s">
        <v>67</v>
      </c>
      <c r="E41" s="64"/>
      <c r="F41" s="76">
        <v>0</v>
      </c>
      <c r="G41" s="76">
        <v>1109320.893293864</v>
      </c>
      <c r="H41" s="76">
        <v>4029094.1558724865</v>
      </c>
      <c r="I41" s="76">
        <v>0</v>
      </c>
      <c r="J41" s="76">
        <v>0</v>
      </c>
      <c r="K41" s="76">
        <v>7805.5617600000005</v>
      </c>
      <c r="L41" s="76">
        <v>33171.65565852</v>
      </c>
      <c r="M41" s="76">
        <v>69838.0195584002</v>
      </c>
      <c r="N41" s="76">
        <v>236069.9378292013</v>
      </c>
      <c r="O41" s="76">
        <v>0</v>
      </c>
      <c r="P41" s="76">
        <v>971741.245326184</v>
      </c>
      <c r="Q41" s="76">
        <v>206418.62458682887</v>
      </c>
      <c r="R41" s="76">
        <v>7671.087622603675</v>
      </c>
      <c r="S41" s="76">
        <v>-95097</v>
      </c>
      <c r="T41" s="76">
        <v>7750.250591096545</v>
      </c>
      <c r="U41" s="76">
        <v>74082.66901208925</v>
      </c>
      <c r="V41" s="76">
        <v>-273879.36</v>
      </c>
      <c r="W41" s="76">
        <v>-1209633.84</v>
      </c>
      <c r="X41" s="76">
        <v>289677.29480000003</v>
      </c>
      <c r="Y41" s="76">
        <v>33811.16776800001</v>
      </c>
      <c r="Z41" s="76">
        <f>SUM(Z38:Z40)</f>
        <v>130290.49776000003</v>
      </c>
      <c r="AA41" s="76">
        <f>SUM(F41:Z41)</f>
        <v>5628132.861439273</v>
      </c>
    </row>
    <row r="42" spans="1:27" s="56" customFormat="1" ht="16.5" thickBot="1">
      <c r="A42" s="61"/>
      <c r="B42" s="63"/>
      <c r="C42" s="64"/>
      <c r="D42" s="64"/>
      <c r="E42" s="64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</row>
    <row r="43" spans="1:27" s="56" customFormat="1" ht="6.75" customHeight="1" thickTop="1">
      <c r="A43" s="61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</row>
    <row r="44" spans="1:27" s="56" customFormat="1" ht="15.75">
      <c r="A44" s="61">
        <v>29</v>
      </c>
      <c r="B44" s="63"/>
      <c r="C44" s="63" t="s">
        <v>68</v>
      </c>
      <c r="D44" s="64"/>
      <c r="E44" s="64"/>
      <c r="F44" s="64">
        <v>0</v>
      </c>
      <c r="G44" s="64">
        <v>9781220.212604582</v>
      </c>
      <c r="H44" s="64">
        <v>-35607305.68655683</v>
      </c>
      <c r="I44" s="64">
        <v>0</v>
      </c>
      <c r="J44" s="64">
        <v>0</v>
      </c>
      <c r="K44" s="64">
        <v>7805.5617600000005</v>
      </c>
      <c r="L44" s="64">
        <v>33171.65565852</v>
      </c>
      <c r="M44" s="64">
        <v>69838.0195584002</v>
      </c>
      <c r="N44" s="64">
        <v>-384533.07233200595</v>
      </c>
      <c r="O44" s="64">
        <v>0</v>
      </c>
      <c r="P44" s="64">
        <v>-1582864.1715801957</v>
      </c>
      <c r="Q44" s="64">
        <v>-336234.2051208088</v>
      </c>
      <c r="R44" s="64">
        <v>-12495.394029298266</v>
      </c>
      <c r="S44" s="64">
        <v>154903</v>
      </c>
      <c r="T44" s="64">
        <v>-12624.342169707015</v>
      </c>
      <c r="U44" s="64">
        <v>-120672.86747194613</v>
      </c>
      <c r="V44" s="64">
        <v>446120.64</v>
      </c>
      <c r="W44" s="64">
        <v>1970366.16</v>
      </c>
      <c r="X44" s="64">
        <v>289677.29480000003</v>
      </c>
      <c r="Y44" s="64">
        <v>-55074.83223200001</v>
      </c>
      <c r="Z44" s="64">
        <f>+Z23+Z27+Z35+Z41</f>
        <v>-212229.50223999997</v>
      </c>
      <c r="AA44" s="64">
        <f>SUM(F44:Z44)</f>
        <v>-25570931.529351283</v>
      </c>
    </row>
    <row r="45" spans="1:27" s="56" customFormat="1" ht="16.5" thickBot="1">
      <c r="A45" s="61"/>
      <c r="B45" s="63"/>
      <c r="C45" s="64"/>
      <c r="D45" s="64"/>
      <c r="E45" s="64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s="56" customFormat="1" ht="6.75" customHeight="1" thickTop="1">
      <c r="A46" s="61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 s="56" customFormat="1" ht="15.75">
      <c r="A47" s="61">
        <v>30</v>
      </c>
      <c r="B47" s="63" t="s">
        <v>69</v>
      </c>
      <c r="C47" s="64"/>
      <c r="D47" s="64"/>
      <c r="E47" s="64"/>
      <c r="F47" s="64">
        <v>0</v>
      </c>
      <c r="G47" s="64">
        <v>-9781220.212604582</v>
      </c>
      <c r="H47" s="64">
        <v>6562970.146556839</v>
      </c>
      <c r="I47" s="64">
        <v>0</v>
      </c>
      <c r="J47" s="64">
        <v>0</v>
      </c>
      <c r="K47" s="64">
        <v>12714.43824</v>
      </c>
      <c r="L47" s="64">
        <v>54033.13434147999</v>
      </c>
      <c r="M47" s="64">
        <v>113758.78044160033</v>
      </c>
      <c r="N47" s="64">
        <v>384533.07233200595</v>
      </c>
      <c r="O47" s="64">
        <v>0</v>
      </c>
      <c r="P47" s="64">
        <v>1582864.1715801957</v>
      </c>
      <c r="Q47" s="64">
        <v>336234.2051208088</v>
      </c>
      <c r="R47" s="64">
        <v>12495.394029298266</v>
      </c>
      <c r="S47" s="64">
        <v>-154903</v>
      </c>
      <c r="T47" s="64">
        <v>12624.342169707015</v>
      </c>
      <c r="U47" s="64">
        <v>120672.86747194613</v>
      </c>
      <c r="V47" s="64">
        <v>-446120.64</v>
      </c>
      <c r="W47" s="64">
        <v>-1970366.16</v>
      </c>
      <c r="X47" s="64">
        <v>286322.70519999997</v>
      </c>
      <c r="Y47" s="64">
        <v>55074.83223200001</v>
      </c>
      <c r="Z47" s="64">
        <f>+Z17-Z44</f>
        <v>212229.50223999997</v>
      </c>
      <c r="AA47" s="64">
        <f>SUM(F47:Z47)</f>
        <v>-2606082.4206487006</v>
      </c>
    </row>
    <row r="48" spans="1:27" s="56" customFormat="1" ht="15.75" thickBot="1">
      <c r="A48" s="6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="56" customFormat="1" ht="15">
      <c r="A49" s="61"/>
    </row>
    <row r="50" spans="1:27" s="56" customFormat="1" ht="15.75">
      <c r="A50" s="61">
        <v>31</v>
      </c>
      <c r="B50" s="66" t="s">
        <v>25</v>
      </c>
      <c r="C50" s="66"/>
      <c r="D50" s="66"/>
      <c r="E50" s="66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</row>
    <row r="51" spans="1:27" s="56" customFormat="1" ht="15.75">
      <c r="A51" s="61"/>
      <c r="B51" s="67"/>
      <c r="C51" s="67"/>
      <c r="D51" s="67"/>
      <c r="E51" s="67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 s="56" customFormat="1" ht="15.75">
      <c r="A52" s="61">
        <v>32</v>
      </c>
      <c r="B52" s="63" t="s">
        <v>32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 aca="true" t="shared" si="2" ref="AA52:AA58">SUM(F52:Z52)</f>
        <v>0</v>
      </c>
    </row>
    <row r="53" spans="1:27" s="56" customFormat="1" ht="15">
      <c r="A53" s="61">
        <v>33</v>
      </c>
      <c r="C53" s="68">
        <v>101</v>
      </c>
      <c r="D53" s="64" t="s">
        <v>43</v>
      </c>
      <c r="E53" s="64"/>
      <c r="F53" s="64">
        <v>175349699.66842118</v>
      </c>
      <c r="G53" s="64">
        <v>0</v>
      </c>
      <c r="H53" s="64">
        <v>0</v>
      </c>
      <c r="I53" s="64">
        <v>0</v>
      </c>
      <c r="J53" s="64">
        <v>-5493986.6652555335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3400000</v>
      </c>
      <c r="Y53" s="64">
        <v>0</v>
      </c>
      <c r="Z53" s="64">
        <v>0</v>
      </c>
      <c r="AA53" s="64">
        <f t="shared" si="2"/>
        <v>173255713.00316563</v>
      </c>
    </row>
    <row r="54" spans="1:27" s="56" customFormat="1" ht="15">
      <c r="A54" s="61">
        <v>34</v>
      </c>
      <c r="C54" s="68">
        <v>105</v>
      </c>
      <c r="D54" s="64" t="s">
        <v>44</v>
      </c>
      <c r="E54" s="64"/>
      <c r="F54" s="64">
        <v>-5036.83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f t="shared" si="2"/>
        <v>-5036.83</v>
      </c>
    </row>
    <row r="55" spans="1:27" s="56" customFormat="1" ht="15">
      <c r="A55" s="61">
        <v>35</v>
      </c>
      <c r="C55" s="68">
        <v>106</v>
      </c>
      <c r="D55" s="64" t="s">
        <v>70</v>
      </c>
      <c r="E55" s="64"/>
      <c r="F55" s="64">
        <v>8987076.260340491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f t="shared" si="2"/>
        <v>8987076.260340491</v>
      </c>
    </row>
    <row r="56" spans="1:27" s="56" customFormat="1" ht="15">
      <c r="A56" s="61">
        <v>36</v>
      </c>
      <c r="C56" s="68">
        <v>108</v>
      </c>
      <c r="D56" s="64" t="s">
        <v>73</v>
      </c>
      <c r="E56" s="64"/>
      <c r="F56" s="64">
        <v>-51587577.02202786</v>
      </c>
      <c r="G56" s="64">
        <v>0</v>
      </c>
      <c r="H56" s="64">
        <v>0</v>
      </c>
      <c r="I56" s="64">
        <v>0</v>
      </c>
      <c r="J56" s="64">
        <v>4335641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-76500</v>
      </c>
      <c r="Y56" s="64">
        <v>0</v>
      </c>
      <c r="Z56" s="64">
        <v>0</v>
      </c>
      <c r="AA56" s="64">
        <f t="shared" si="2"/>
        <v>-47328436.02202786</v>
      </c>
    </row>
    <row r="57" spans="1:27" s="56" customFormat="1" ht="15.75" thickBot="1">
      <c r="A57" s="61">
        <v>37</v>
      </c>
      <c r="C57" s="68">
        <v>111</v>
      </c>
      <c r="D57" s="64" t="s">
        <v>74</v>
      </c>
      <c r="E57" s="64"/>
      <c r="F57" s="64">
        <v>9278.70770756586</v>
      </c>
      <c r="G57" s="64">
        <v>0</v>
      </c>
      <c r="H57" s="64">
        <v>0</v>
      </c>
      <c r="I57" s="64">
        <v>0</v>
      </c>
      <c r="J57" s="64">
        <v>372240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f t="shared" si="2"/>
        <v>381518.70770756586</v>
      </c>
    </row>
    <row r="58" spans="1:27" s="56" customFormat="1" ht="15.75">
      <c r="A58" s="61">
        <v>38</v>
      </c>
      <c r="C58" s="69" t="s">
        <v>26</v>
      </c>
      <c r="D58" s="64"/>
      <c r="E58" s="64"/>
      <c r="F58" s="76">
        <v>132753440.78444137</v>
      </c>
      <c r="G58" s="76">
        <v>0</v>
      </c>
      <c r="H58" s="76">
        <v>0</v>
      </c>
      <c r="I58" s="76">
        <v>0</v>
      </c>
      <c r="J58" s="76">
        <v>-786105.6652555335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3323500</v>
      </c>
      <c r="Y58" s="76">
        <v>0</v>
      </c>
      <c r="Z58" s="76">
        <f>SUM(Z53:Z57)</f>
        <v>0</v>
      </c>
      <c r="AA58" s="76">
        <f t="shared" si="2"/>
        <v>135290835.11918584</v>
      </c>
    </row>
    <row r="59" spans="1:27" s="56" customFormat="1" ht="15">
      <c r="A59" s="61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7" s="56" customFormat="1" ht="15.75">
      <c r="A60" s="61">
        <v>39</v>
      </c>
      <c r="B60" s="63" t="s">
        <v>30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27" s="56" customFormat="1" ht="15">
      <c r="A61" s="61">
        <v>40</v>
      </c>
      <c r="C61" s="68">
        <v>154</v>
      </c>
      <c r="D61" s="64" t="s">
        <v>71</v>
      </c>
      <c r="E61" s="64"/>
      <c r="F61" s="64">
        <v>-4518865.68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f aca="true" t="shared" si="3" ref="AA61:AA71">SUM(F61:Z61)</f>
        <v>-4518865.68</v>
      </c>
    </row>
    <row r="62" spans="1:27" s="56" customFormat="1" ht="15">
      <c r="A62" s="61">
        <v>41</v>
      </c>
      <c r="C62" s="68" t="s">
        <v>13</v>
      </c>
      <c r="D62" s="64" t="s">
        <v>48</v>
      </c>
      <c r="E62" s="64"/>
      <c r="F62" s="64">
        <v>9220040.65166666</v>
      </c>
      <c r="G62" s="64">
        <v>0</v>
      </c>
      <c r="H62" s="64">
        <v>0</v>
      </c>
      <c r="I62" s="64">
        <v>-42729642.56166666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f t="shared" si="3"/>
        <v>-33509601.91</v>
      </c>
    </row>
    <row r="63" spans="1:27" s="56" customFormat="1" ht="15">
      <c r="A63" s="61">
        <v>42</v>
      </c>
      <c r="C63" s="68">
        <v>165</v>
      </c>
      <c r="D63" s="64" t="s">
        <v>49</v>
      </c>
      <c r="E63" s="64"/>
      <c r="F63" s="64">
        <v>-711392.31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-4157379.4751256257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f t="shared" si="3"/>
        <v>-4868771.785125626</v>
      </c>
    </row>
    <row r="64" spans="1:27" s="56" customFormat="1" ht="15">
      <c r="A64" s="61"/>
      <c r="C64" s="68">
        <v>190</v>
      </c>
      <c r="D64" s="64" t="s">
        <v>0</v>
      </c>
      <c r="E64" s="64"/>
      <c r="F64" s="64">
        <v>-42236.16675955193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f t="shared" si="3"/>
        <v>-42236.16675955193</v>
      </c>
    </row>
    <row r="65" spans="1:27" s="56" customFormat="1" ht="15">
      <c r="A65" s="61">
        <v>43</v>
      </c>
      <c r="C65" s="68" t="s">
        <v>14</v>
      </c>
      <c r="D65" s="64" t="s">
        <v>50</v>
      </c>
      <c r="E65" s="64"/>
      <c r="F65" s="64">
        <v>-863338.4586301073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f t="shared" si="3"/>
        <v>-863338.4586301073</v>
      </c>
    </row>
    <row r="66" spans="1:27" s="56" customFormat="1" ht="15">
      <c r="A66" s="61">
        <v>44</v>
      </c>
      <c r="C66" s="52">
        <v>252</v>
      </c>
      <c r="D66" s="64" t="s">
        <v>83</v>
      </c>
      <c r="E66" s="64"/>
      <c r="F66" s="64">
        <v>-9954043.31957303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f t="shared" si="3"/>
        <v>-9954043.31957303</v>
      </c>
    </row>
    <row r="67" spans="1:27" s="56" customFormat="1" ht="15">
      <c r="A67" s="61">
        <v>45</v>
      </c>
      <c r="C67" s="68" t="s">
        <v>15</v>
      </c>
      <c r="D67" s="64" t="s">
        <v>51</v>
      </c>
      <c r="E67" s="64"/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f t="shared" si="3"/>
        <v>0</v>
      </c>
    </row>
    <row r="68" spans="1:27" s="56" customFormat="1" ht="15">
      <c r="A68" s="61">
        <v>46</v>
      </c>
      <c r="C68" s="68">
        <v>255</v>
      </c>
      <c r="D68" s="64" t="s">
        <v>52</v>
      </c>
      <c r="E68" s="64"/>
      <c r="F68" s="64">
        <v>573435.7398811522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f t="shared" si="3"/>
        <v>573435.7398811522</v>
      </c>
    </row>
    <row r="69" spans="1:27" s="56" customFormat="1" ht="13.5" customHeight="1">
      <c r="A69" s="61">
        <v>47</v>
      </c>
      <c r="C69" s="68">
        <v>282</v>
      </c>
      <c r="D69" s="64" t="s">
        <v>0</v>
      </c>
      <c r="E69" s="64"/>
      <c r="F69" s="64">
        <v>-5423301.123939038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-35566</v>
      </c>
      <c r="Y69" s="64">
        <v>0</v>
      </c>
      <c r="Z69" s="64">
        <v>0</v>
      </c>
      <c r="AA69" s="64">
        <f t="shared" si="3"/>
        <v>-5458867.123939038</v>
      </c>
    </row>
    <row r="70" spans="1:27" s="56" customFormat="1" ht="13.5" customHeight="1" thickBot="1">
      <c r="A70" s="61">
        <v>48</v>
      </c>
      <c r="C70" s="64"/>
      <c r="D70" s="64" t="s">
        <v>72</v>
      </c>
      <c r="E70" s="64"/>
      <c r="F70" s="64">
        <v>-0.007421917808219178</v>
      </c>
      <c r="G70" s="64">
        <v>29178.435881440677</v>
      </c>
      <c r="H70" s="64">
        <v>-264274.4961777602</v>
      </c>
      <c r="I70" s="64">
        <v>0</v>
      </c>
      <c r="J70" s="64">
        <v>0</v>
      </c>
      <c r="K70" s="64">
        <v>57.932237829698636</v>
      </c>
      <c r="L70" s="64">
        <v>246.19730186008408</v>
      </c>
      <c r="M70" s="64">
        <v>518.3320410512497</v>
      </c>
      <c r="N70" s="64">
        <v>-2853.972857390148</v>
      </c>
      <c r="O70" s="64">
        <v>0</v>
      </c>
      <c r="P70" s="64">
        <v>-11747.88778304315</v>
      </c>
      <c r="Q70" s="64">
        <v>-2495.502634718551</v>
      </c>
      <c r="R70" s="64">
        <v>-92.73978746676438</v>
      </c>
      <c r="S70" s="64">
        <v>1149.6773342465754</v>
      </c>
      <c r="T70" s="64">
        <v>-93.69682996640083</v>
      </c>
      <c r="U70" s="64">
        <v>-895.6241040589098</v>
      </c>
      <c r="V70" s="64">
        <v>3311.0707226301374</v>
      </c>
      <c r="W70" s="64">
        <v>14623.895691616439</v>
      </c>
      <c r="X70" s="64">
        <v>1582.1843605841098</v>
      </c>
      <c r="Y70" s="64">
        <v>-408.76087812736444</v>
      </c>
      <c r="Z70" s="64">
        <v>-1575.1499221045483</v>
      </c>
      <c r="AA70" s="64">
        <f t="shared" si="3"/>
        <v>-233770.11282529493</v>
      </c>
    </row>
    <row r="71" spans="1:27" s="56" customFormat="1" ht="13.5" customHeight="1">
      <c r="A71" s="61">
        <v>49</v>
      </c>
      <c r="C71" s="69" t="s">
        <v>27</v>
      </c>
      <c r="D71" s="64"/>
      <c r="E71" s="64"/>
      <c r="F71" s="76">
        <v>-11719700.674775833</v>
      </c>
      <c r="G71" s="76">
        <v>29178.435881440677</v>
      </c>
      <c r="H71" s="76">
        <v>-264274.4961777602</v>
      </c>
      <c r="I71" s="76">
        <v>-42729642.56166666</v>
      </c>
      <c r="J71" s="76">
        <v>0</v>
      </c>
      <c r="K71" s="76">
        <v>57.932237829698636</v>
      </c>
      <c r="L71" s="76">
        <v>246.19730186008408</v>
      </c>
      <c r="M71" s="76">
        <v>518.3320410512497</v>
      </c>
      <c r="N71" s="76">
        <v>-2853.972857390148</v>
      </c>
      <c r="O71" s="76">
        <v>-4157379.4751256257</v>
      </c>
      <c r="P71" s="76">
        <v>-11747.88778304315</v>
      </c>
      <c r="Q71" s="76">
        <v>-2495.502634718551</v>
      </c>
      <c r="R71" s="76">
        <v>-92.73978746676438</v>
      </c>
      <c r="S71" s="76">
        <v>1149.6773342465754</v>
      </c>
      <c r="T71" s="76">
        <v>-93.69682996640083</v>
      </c>
      <c r="U71" s="76">
        <v>-895.6241040589098</v>
      </c>
      <c r="V71" s="76">
        <v>3311.0707226301374</v>
      </c>
      <c r="W71" s="76">
        <v>14623.895691616439</v>
      </c>
      <c r="X71" s="76">
        <v>-33983.81563941589</v>
      </c>
      <c r="Y71" s="76">
        <v>-408.76087812736444</v>
      </c>
      <c r="Z71" s="76">
        <f>SUM(Z61:Z70)</f>
        <v>-1575.1499221045483</v>
      </c>
      <c r="AA71" s="76">
        <f t="shared" si="3"/>
        <v>-58876058.816971496</v>
      </c>
    </row>
    <row r="72" spans="1:27" s="56" customFormat="1" ht="13.5" customHeight="1" thickBot="1">
      <c r="A72" s="61"/>
      <c r="B72" s="63"/>
      <c r="C72" s="64"/>
      <c r="D72" s="64"/>
      <c r="E72" s="64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</row>
    <row r="73" spans="1:27" s="56" customFormat="1" ht="13.5" customHeight="1" thickTop="1">
      <c r="A73" s="61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</row>
    <row r="74" spans="1:27" s="56" customFormat="1" ht="13.5" customHeight="1">
      <c r="A74" s="61">
        <v>50</v>
      </c>
      <c r="B74" s="69" t="s">
        <v>24</v>
      </c>
      <c r="C74" s="64"/>
      <c r="D74" s="64"/>
      <c r="E74" s="64"/>
      <c r="F74" s="64">
        <v>121033740.10966553</v>
      </c>
      <c r="G74" s="64">
        <v>29178.435881440677</v>
      </c>
      <c r="H74" s="64">
        <v>-264274.4961777602</v>
      </c>
      <c r="I74" s="64">
        <v>-42729642.56166666</v>
      </c>
      <c r="J74" s="64">
        <v>-786105.6652555335</v>
      </c>
      <c r="K74" s="64">
        <v>57.932237829698636</v>
      </c>
      <c r="L74" s="64">
        <v>246.19730186008408</v>
      </c>
      <c r="M74" s="64">
        <v>518.3320410512497</v>
      </c>
      <c r="N74" s="64">
        <v>-2853.972857390148</v>
      </c>
      <c r="O74" s="64">
        <v>-4157379.4751256257</v>
      </c>
      <c r="P74" s="64">
        <v>-11747.88778304315</v>
      </c>
      <c r="Q74" s="64">
        <v>-2495.502634718551</v>
      </c>
      <c r="R74" s="64">
        <v>-92.73978746676438</v>
      </c>
      <c r="S74" s="64">
        <v>1149.6773342465754</v>
      </c>
      <c r="T74" s="64">
        <v>-93.69682996640083</v>
      </c>
      <c r="U74" s="64">
        <v>-895.6241040589098</v>
      </c>
      <c r="V74" s="64">
        <v>3311.0707226301374</v>
      </c>
      <c r="W74" s="64">
        <v>14623.895691616439</v>
      </c>
      <c r="X74" s="64">
        <v>3289516.1843605842</v>
      </c>
      <c r="Y74" s="64">
        <v>-408.76087812736444</v>
      </c>
      <c r="Z74" s="64">
        <f>+Z58+Z71</f>
        <v>-1575.1499221045483</v>
      </c>
      <c r="AA74" s="64">
        <f>SUM(F74:Z74)</f>
        <v>76414776.30221435</v>
      </c>
    </row>
    <row r="75" spans="26:27" s="56" customFormat="1" ht="13.5" customHeight="1">
      <c r="Z75" s="79"/>
      <c r="AA75" s="79"/>
    </row>
    <row r="76" spans="6:27" ht="15">
      <c r="F76" s="5">
        <v>6313315.080005065</v>
      </c>
      <c r="G76" s="5">
        <v>-51760.13731374151</v>
      </c>
      <c r="H76" s="5">
        <v>-180718.6442025184</v>
      </c>
      <c r="I76" s="5">
        <v>-9220040.65166666</v>
      </c>
      <c r="J76" s="5">
        <v>-277590.48774649855</v>
      </c>
      <c r="K76" s="5">
        <v>0.3387850165479449</v>
      </c>
      <c r="L76" s="5">
        <v>0</v>
      </c>
      <c r="M76" s="5">
        <v>518.3320410512497</v>
      </c>
      <c r="N76" s="5">
        <v>-8999.729734893246</v>
      </c>
      <c r="O76" s="5">
        <v>229239.7377135912</v>
      </c>
      <c r="P76" s="5">
        <v>-975.3450012438407</v>
      </c>
      <c r="Q76" s="5">
        <v>2715.487583364083</v>
      </c>
      <c r="R76" s="5">
        <v>-3.8097711852708045</v>
      </c>
      <c r="S76" s="5">
        <v>1149.6773342465754</v>
      </c>
      <c r="T76" s="5">
        <v>4.912311461637998</v>
      </c>
      <c r="U76" s="5">
        <v>-541.3747159370341</v>
      </c>
      <c r="V76" s="5">
        <v>148.99818251835632</v>
      </c>
      <c r="W76" s="5">
        <v>-321.9096535890403</v>
      </c>
      <c r="X76" s="5">
        <v>363184.5305617894</v>
      </c>
      <c r="Y76" s="5">
        <v>-79247843.96918085</v>
      </c>
      <c r="Z76" s="5">
        <v>62663784.688660204</v>
      </c>
      <c r="AA76" s="5">
        <f>SUM(F76:Z76)</f>
        <v>-19414734.27580881</v>
      </c>
    </row>
  </sheetData>
  <mergeCells count="3">
    <mergeCell ref="F6:L6"/>
    <mergeCell ref="M6:S6"/>
    <mergeCell ref="T6:AA6"/>
  </mergeCells>
  <printOptions/>
  <pageMargins left="0.5" right="0.25" top="0.5" bottom="0.53" header="0.5" footer="0.89"/>
  <pageSetup fitToWidth="3" horizontalDpi="1200" verticalDpi="1200" orientation="portrait" scale="55" r:id="rId1"/>
  <colBreaks count="2" manualBreakCount="2">
    <brk id="12" max="74" man="1"/>
    <brk id="1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QUESTAR</dc:creator>
  <cp:keywords/>
  <dc:description/>
  <cp:lastModifiedBy>03810</cp:lastModifiedBy>
  <cp:lastPrinted>2007-12-19T18:54:53Z</cp:lastPrinted>
  <dcterms:created xsi:type="dcterms:W3CDTF">2001-05-16T20:00:24Z</dcterms:created>
  <dcterms:modified xsi:type="dcterms:W3CDTF">2007-12-19T18:55:27Z</dcterms:modified>
  <cp:category/>
  <cp:version/>
  <cp:contentType/>
  <cp:contentStatus/>
</cp:coreProperties>
</file>